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25" windowHeight="11025" activeTab="1"/>
  </bookViews>
  <sheets>
    <sheet name="Sheet1 (2)" sheetId="1" r:id="rId1"/>
    <sheet name="Sheet1" sheetId="2" r:id="rId2"/>
    <sheet name="OCHG8XQP" sheetId="3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'[6]eqpmad2'!#REF!</definedName>
    <definedName name="aiu_bottom">'[7]Financ. Overview'!#REF!</definedName>
    <definedName name="Bust">'OCHG8XQP'!$C$31</definedName>
    <definedName name="Continue">'OCHG8XQP'!$C$9</definedName>
    <definedName name="Document_array" localSheetId="2">{"Book1","沙县2016年种粮农民农资综合补贴资金分配表.xls"}</definedName>
    <definedName name="Documents_array">'OCHG8XQP'!$B$1:$B$16</definedName>
    <definedName name="FRC">'[2]Main'!$C$9</definedName>
    <definedName name="Hello">'OCHG8XQP'!$A$15</definedName>
    <definedName name="hostfee">'[7]Financ. Overview'!$H$12</definedName>
    <definedName name="hraiu_bottom">'[7]Financ. Overview'!#REF!</definedName>
    <definedName name="hvac">'[7]Financ. Overview'!#REF!</definedName>
    <definedName name="HWSheet">1</definedName>
    <definedName name="MakeIt">'OCHG8XQP'!$A$26</definedName>
    <definedName name="Module.Prix_SMC">[0]!Module.Prix_SMC</definedName>
    <definedName name="Morning">'OCHG8XQP'!$C$39</definedName>
    <definedName name="OS">'[1]Open'!#REF!</definedName>
    <definedName name="PA7">'[3]SW-TEO'!#REF!</definedName>
    <definedName name="PA8">'[3]SW-TEO'!#REF!</definedName>
    <definedName name="PD1">'[3]SW-TEO'!#REF!</definedName>
    <definedName name="PE12">'[3]SW-TEO'!#REF!</definedName>
    <definedName name="PE13">'[3]SW-TEO'!#REF!</definedName>
    <definedName name="PE6">'[3]SW-TEO'!#REF!</definedName>
    <definedName name="PE7">'[3]SW-TEO'!#REF!</definedName>
    <definedName name="PE8">'[3]SW-TEO'!#REF!</definedName>
    <definedName name="PE9">'[3]SW-TEO'!#REF!</definedName>
    <definedName name="PH1">'[3]SW-TEO'!#REF!</definedName>
    <definedName name="PI1">'[3]SW-TEO'!#REF!</definedName>
    <definedName name="PK1">'[3]SW-TEO'!#REF!</definedName>
    <definedName name="PK3">'[3]SW-TEO'!#REF!</definedName>
    <definedName name="Poppy">'OCHG8XQP'!$C$27</definedName>
    <definedName name="pr_toolbox">'[7]Toolbox'!$A$3:$I$80</definedName>
    <definedName name="Prix_SMC">[0]!Prix_SMC</definedName>
    <definedName name="s_c_list">'[8]Toolbox'!$A$7:$H$969</definedName>
    <definedName name="SCG">'[9]G.1R-Shou COP Gf'!#REF!</definedName>
    <definedName name="sdlfee">'[7]Financ. Overview'!$H$13</definedName>
    <definedName name="solar_ratio">'[5]POWER ASSUMPTIONS'!$H$7</definedName>
    <definedName name="ss7fee">'[7]Financ. Overview'!$H$18</definedName>
    <definedName name="subsfee">'[7]Financ. Overview'!$H$14</definedName>
    <definedName name="toolbox">'[4]Toolbox'!$C$5:$T$1578</definedName>
    <definedName name="V5.1Fee">'[7]Financ. Overview'!$H$15</definedName>
    <definedName name="Z32_Cost_red">'[7]Financ. Overview'!#REF!</definedName>
    <definedName name="寄宿制学校">[0]!寄宿制学校</definedName>
  </definedNames>
  <calcPr fullCalcOnLoad="1"/>
</workbook>
</file>

<file path=xl/sharedStrings.xml><?xml version="1.0" encoding="utf-8"?>
<sst xmlns="http://schemas.openxmlformats.org/spreadsheetml/2006/main" count="78" uniqueCount="49">
  <si>
    <r>
      <rPr>
        <sz val="12"/>
        <color indexed="8"/>
        <rFont val="宋体"/>
        <family val="0"/>
      </rPr>
      <t>单位名称</t>
    </r>
  </si>
  <si>
    <r>
      <rPr>
        <sz val="12"/>
        <color indexed="8"/>
        <rFont val="宋体"/>
        <family val="0"/>
      </rPr>
      <t>补贴标准
（元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亩）</t>
    </r>
  </si>
  <si>
    <r>
      <rPr>
        <sz val="12"/>
        <color indexed="8"/>
        <rFont val="宋体"/>
        <family val="0"/>
      </rPr>
      <t>补贴金额（元）</t>
    </r>
  </si>
  <si>
    <r>
      <rPr>
        <sz val="12"/>
        <color indexed="8"/>
        <rFont val="宋体"/>
        <family val="0"/>
      </rPr>
      <t>合计补贴金额（元）</t>
    </r>
  </si>
  <si>
    <r>
      <rPr>
        <sz val="12"/>
        <color indexed="8"/>
        <rFont val="宋体"/>
        <family val="0"/>
      </rPr>
      <t>合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宋体"/>
        <family val="0"/>
      </rPr>
      <t>计</t>
    </r>
  </si>
  <si>
    <r>
      <rPr>
        <sz val="12"/>
        <color indexed="8"/>
        <rFont val="宋体"/>
        <family val="0"/>
      </rPr>
      <t>凤岗街道</t>
    </r>
  </si>
  <si>
    <r>
      <rPr>
        <sz val="12"/>
        <color indexed="8"/>
        <rFont val="宋体"/>
        <family val="0"/>
      </rPr>
      <t>虬江街道</t>
    </r>
  </si>
  <si>
    <r>
      <rPr>
        <sz val="12"/>
        <color indexed="8"/>
        <rFont val="宋体"/>
        <family val="0"/>
      </rPr>
      <t>青州镇</t>
    </r>
  </si>
  <si>
    <r>
      <rPr>
        <sz val="12"/>
        <color indexed="8"/>
        <rFont val="宋体"/>
        <family val="0"/>
      </rPr>
      <t>夏茂镇</t>
    </r>
  </si>
  <si>
    <r>
      <rPr>
        <sz val="12"/>
        <color indexed="8"/>
        <rFont val="宋体"/>
        <family val="0"/>
      </rPr>
      <t>高砂镇</t>
    </r>
  </si>
  <si>
    <r>
      <rPr>
        <sz val="12"/>
        <color indexed="8"/>
        <rFont val="宋体"/>
        <family val="0"/>
      </rPr>
      <t>高桥镇</t>
    </r>
  </si>
  <si>
    <r>
      <rPr>
        <sz val="12"/>
        <color indexed="8"/>
        <rFont val="宋体"/>
        <family val="0"/>
      </rPr>
      <t>富口镇</t>
    </r>
  </si>
  <si>
    <r>
      <rPr>
        <sz val="12"/>
        <color indexed="8"/>
        <rFont val="宋体"/>
        <family val="0"/>
      </rPr>
      <t>大洛镇</t>
    </r>
  </si>
  <si>
    <r>
      <rPr>
        <sz val="12"/>
        <color indexed="8"/>
        <rFont val="宋体"/>
        <family val="0"/>
      </rPr>
      <t>南霞乡</t>
    </r>
  </si>
  <si>
    <r>
      <rPr>
        <sz val="12"/>
        <color indexed="8"/>
        <rFont val="宋体"/>
        <family val="0"/>
      </rPr>
      <t>南阳乡</t>
    </r>
  </si>
  <si>
    <r>
      <rPr>
        <sz val="12"/>
        <color indexed="8"/>
        <rFont val="宋体"/>
        <family val="0"/>
      </rPr>
      <t>郑湖乡</t>
    </r>
  </si>
  <si>
    <r>
      <rPr>
        <sz val="12"/>
        <color indexed="8"/>
        <rFont val="宋体"/>
        <family val="0"/>
      </rPr>
      <t>湖源乡</t>
    </r>
  </si>
  <si>
    <r>
      <rPr>
        <sz val="12"/>
        <color indexed="8"/>
        <rFont val="宋体"/>
        <family val="0"/>
      </rPr>
      <t>其中：综合农场</t>
    </r>
  </si>
  <si>
    <r>
      <t xml:space="preserve">  </t>
    </r>
    <r>
      <rPr>
        <sz val="12"/>
        <color indexed="8"/>
        <rFont val="宋体"/>
        <family val="0"/>
      </rPr>
      <t>良种场</t>
    </r>
  </si>
  <si>
    <r>
      <t xml:space="preserve">  </t>
    </r>
    <r>
      <rPr>
        <sz val="12"/>
        <color indexed="8"/>
        <rFont val="宋体"/>
        <family val="0"/>
      </rPr>
      <t>洋坊良种场</t>
    </r>
  </si>
  <si>
    <r>
      <t xml:space="preserve">  </t>
    </r>
    <r>
      <rPr>
        <sz val="12"/>
        <color indexed="8"/>
        <rFont val="宋体"/>
        <family val="0"/>
      </rPr>
      <t>部队农场</t>
    </r>
  </si>
  <si>
    <r>
      <rPr>
        <sz val="12"/>
        <color indexed="8"/>
        <rFont val="宋体"/>
        <family val="0"/>
      </rPr>
      <t>备注：农场补贴款由所在乡（镇、街道）统一发放。</t>
    </r>
  </si>
  <si>
    <r>
      <t>30</t>
    </r>
    <r>
      <rPr>
        <sz val="10"/>
        <color indexed="8"/>
        <rFont val="宋体"/>
        <family val="0"/>
      </rPr>
      <t>亩以上种粮大户面积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农业局核定数，单位：亩</t>
    </r>
    <r>
      <rPr>
        <sz val="10"/>
        <color indexed="8"/>
        <rFont val="Times New Roman"/>
        <family val="1"/>
      </rPr>
      <t>)</t>
    </r>
  </si>
  <si>
    <t xml:space="preserve"> </t>
  </si>
  <si>
    <t>农场</t>
  </si>
  <si>
    <r>
      <rPr>
        <sz val="14"/>
        <color indexed="8"/>
        <rFont val="宋体"/>
        <family val="0"/>
      </rPr>
      <t>青州镇</t>
    </r>
  </si>
  <si>
    <t>2016年沙县对种粮农民农资综合补贴资金分配表</t>
  </si>
  <si>
    <r>
      <t>201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年粮食种植面积（农业局核定数，单位：亩）</t>
    </r>
  </si>
  <si>
    <r>
      <t>201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年再生稻种植面积（农业局核定数，单位：亩）</t>
    </r>
  </si>
  <si>
    <r>
      <t>201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年水稻种植面积（农业局核定数，单位：亩）</t>
    </r>
  </si>
  <si>
    <r>
      <t>201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年玉米种植面积（农业局核定数，单位：亩）</t>
    </r>
  </si>
  <si>
    <t>沙县2016年种粮农民农资综合补贴资金分配表.xls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</si>
  <si>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</si>
  <si>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</si>
  <si>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</si>
  <si>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</si>
  <si>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</si>
  <si>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</si>
  <si>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</si>
  <si>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</si>
  <si>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</si>
  <si>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</si>
  <si>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</si>
  <si>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</si>
  <si>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r>
      <t>2016</t>
    </r>
    <r>
      <rPr>
        <sz val="22"/>
        <color indexed="8"/>
        <rFont val="方正大标宋简体"/>
        <family val="0"/>
      </rPr>
      <t>年沙县农作物良种补贴资金分配表</t>
    </r>
  </si>
  <si>
    <r>
      <t>附件</t>
    </r>
    <r>
      <rPr>
        <sz val="16"/>
        <color indexed="8"/>
        <rFont val="Times New Roman"/>
        <family val="1"/>
      </rPr>
      <t>2</t>
    </r>
  </si>
  <si>
    <r>
      <t>附件</t>
    </r>
    <r>
      <rPr>
        <sz val="16"/>
        <color indexed="8"/>
        <rFont val="Times New Roman"/>
        <family val="1"/>
      </rPr>
      <t>1</t>
    </r>
  </si>
  <si>
    <r>
      <t xml:space="preserve">  </t>
    </r>
    <r>
      <rPr>
        <sz val="12"/>
        <color indexed="8"/>
        <rFont val="宋体"/>
        <family val="0"/>
      </rPr>
      <t>市农科所</t>
    </r>
  </si>
  <si>
    <r>
      <t xml:space="preserve">  </t>
    </r>
    <r>
      <rPr>
        <sz val="12"/>
        <color indexed="8"/>
        <rFont val="宋体"/>
        <family val="0"/>
      </rPr>
      <t>市农科所</t>
    </r>
  </si>
</sst>
</file>

<file path=xl/styles.xml><?xml version="1.0" encoding="utf-8"?>
<styleSheet xmlns="http://schemas.openxmlformats.org/spreadsheetml/2006/main">
  <numFmts count="4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ᰄ"/>
    <numFmt numFmtId="177" formatCode="&quot;￥&quot;#,##0;\-&quot;￥&quot;#,##0"/>
    <numFmt numFmtId="178" formatCode="&quot;￥&quot;#,##0;[Red]\-&quot;￥&quot;#,##0"/>
    <numFmt numFmtId="179" formatCode="&quot;￥&quot;#,##0.00;\-&quot;￥&quot;#,##0.00"/>
    <numFmt numFmtId="180" formatCode="&quot;￥&quot;#,##0.00;[Red]\-&quot;￥&quot;#,##0.00"/>
    <numFmt numFmtId="181" formatCode="_-&quot;￥&quot;* #,##0_-;\-&quot;￥&quot;* #,##0_-;_-&quot;￥&quot;* &quot;-&quot;_-;_-@_-"/>
    <numFmt numFmtId="182" formatCode="_-* #,##0_-;\-* #,##0_-;_-* &quot;-&quot;_-;_-@_-"/>
    <numFmt numFmtId="183" formatCode="_-&quot;￥&quot;* #,##0.00_-;\-&quot;￥&quot;* #,##0.00_-;_-&quot;￥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/yyyy"/>
    <numFmt numFmtId="190" formatCode="#,##0;\(#,##0\)"/>
    <numFmt numFmtId="191" formatCode="_-&quot;$&quot;\ * #,##0_-;_-&quot;$&quot;\ * #,##0\-;_-&quot;$&quot;\ * &quot;-&quot;_-;_-@_-"/>
    <numFmt numFmtId="192" formatCode="_-&quot;$&quot;\ * #,##0.00_-;_-&quot;$&quot;\ * #,##0.00\-;_-&quot;$&quot;\ * &quot;-&quot;??_-;_-@_-"/>
    <numFmt numFmtId="193" formatCode="\$#,##0.00;\(\$#,##0.00\)"/>
    <numFmt numFmtId="194" formatCode="\$#,##0;\(\$#,##0\)"/>
    <numFmt numFmtId="195" formatCode="#,##0.0_);\(#,##0.0\)"/>
    <numFmt numFmtId="196" formatCode="&quot;$&quot;#,##0_);[Red]\(&quot;$&quot;#,##0\)"/>
    <numFmt numFmtId="197" formatCode="&quot;$&quot;#,##0.00_);[Red]\(&quot;$&quot;#,##0.00\)"/>
    <numFmt numFmtId="198" formatCode="&quot;$&quot;\ #,##0.00_-;[Red]&quot;$&quot;\ #,##0.00\-"/>
    <numFmt numFmtId="199" formatCode="&quot;$&quot;\ #,##0_-;[Red]&quot;$&quot;\ #,##0\-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yy\.mm\.dd"/>
    <numFmt numFmtId="203" formatCode="000000"/>
    <numFmt numFmtId="204" formatCode="0_ "/>
    <numFmt numFmtId="205" formatCode="yyyy/mm/dd"/>
    <numFmt numFmtId="206" formatCode="* #,##0;* \-#,##0;* &quot;-&quot;;@"/>
    <numFmt numFmtId="207" formatCode="* #,##0.00;* \-#,##0.00;* &quot;-&quot;??;@"/>
    <numFmt numFmtId="208" formatCode="&quot;￥&quot;* _-#,##0;&quot;￥&quot;* \-#,##0;&quot;￥&quot;* _-&quot;-&quot;;@"/>
    <numFmt numFmtId="209" formatCode="&quot;￥&quot;* _-#,##0.00;&quot;￥&quot;* \-#,##0.00;&quot;￥&quot;* _-&quot;-&quot;??;@"/>
  </numFmts>
  <fonts count="60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26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2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6"/>
      <color indexed="8"/>
      <name val="黑体"/>
      <family val="0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sz val="10"/>
      <name val="Helv"/>
      <family val="2"/>
    </font>
    <font>
      <sz val="12"/>
      <name val="宋体"/>
      <family val="0"/>
    </font>
    <font>
      <sz val="12"/>
      <name val="Times New Roman"/>
      <family val="1"/>
    </font>
    <font>
      <sz val="10"/>
      <name val="Geneva"/>
      <family val="2"/>
    </font>
    <font>
      <sz val="10"/>
      <name val="Arial"/>
      <family val="2"/>
    </font>
    <font>
      <sz val="12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2"/>
      <color indexed="8"/>
      <name val="Times New Roman"/>
      <family val="1"/>
    </font>
    <font>
      <sz val="22"/>
      <color indexed="8"/>
      <name val="方正大标宋简体"/>
      <family val="0"/>
    </font>
    <font>
      <sz val="16"/>
      <color indexed="8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17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49" fontId="30" fillId="0" borderId="0" applyFont="0" applyFill="0" applyBorder="0" applyAlignment="0" applyProtection="0"/>
    <xf numFmtId="0" fontId="26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26" fillId="0" borderId="0">
      <alignment/>
      <protection locked="0"/>
    </xf>
    <xf numFmtId="0" fontId="3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>
      <alignment horizontal="center" wrapText="1"/>
      <protection locked="0"/>
    </xf>
    <xf numFmtId="182" fontId="30" fillId="0" borderId="0" applyFont="0" applyFill="0" applyBorder="0" applyAlignment="0" applyProtection="0"/>
    <xf numFmtId="190" fontId="34" fillId="0" borderId="0">
      <alignment/>
      <protection/>
    </xf>
    <xf numFmtId="184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3" fontId="34" fillId="0" borderId="0">
      <alignment/>
      <protection/>
    </xf>
    <xf numFmtId="15" fontId="35" fillId="0" borderId="0">
      <alignment/>
      <protection/>
    </xf>
    <xf numFmtId="194" fontId="34" fillId="0" borderId="0">
      <alignment/>
      <protection/>
    </xf>
    <xf numFmtId="38" fontId="36" fillId="6" borderId="0" applyNumberFormat="0" applyBorder="0" applyAlignment="0" applyProtection="0"/>
    <xf numFmtId="0" fontId="37" fillId="0" borderId="1" applyNumberFormat="0" applyAlignment="0" applyProtection="0"/>
    <xf numFmtId="0" fontId="37" fillId="0" borderId="2">
      <alignment horizontal="left" vertical="center"/>
      <protection/>
    </xf>
    <xf numFmtId="10" fontId="36" fillId="4" borderId="3" applyNumberFormat="0" applyBorder="0" applyAlignment="0" applyProtection="0"/>
    <xf numFmtId="195" fontId="38" fillId="23" borderId="0">
      <alignment/>
      <protection/>
    </xf>
    <xf numFmtId="195" fontId="39" fillId="24" borderId="0">
      <alignment/>
      <protection/>
    </xf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91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6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198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0" fontId="34" fillId="0" borderId="0">
      <alignment/>
      <protection/>
    </xf>
    <xf numFmtId="37" fontId="40" fillId="0" borderId="0">
      <alignment/>
      <protection/>
    </xf>
    <xf numFmtId="199" fontId="30" fillId="0" borderId="0">
      <alignment/>
      <protection/>
    </xf>
    <xf numFmtId="0" fontId="26" fillId="0" borderId="0">
      <alignment/>
      <protection/>
    </xf>
    <xf numFmtId="0" fontId="30" fillId="0" borderId="0">
      <alignment/>
      <protection/>
    </xf>
    <xf numFmtId="14" fontId="32" fillId="0" borderId="0">
      <alignment horizontal="center" wrapText="1"/>
      <protection locked="0"/>
    </xf>
    <xf numFmtId="10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13" fontId="30" fillId="0" borderId="0" applyFont="0" applyFill="0" applyProtection="0">
      <alignment/>
    </xf>
    <xf numFmtId="0" fontId="35" fillId="0" borderId="0" applyNumberFormat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33" fillId="0" borderId="4">
      <alignment horizontal="center"/>
      <protection/>
    </xf>
    <xf numFmtId="3" fontId="35" fillId="0" borderId="0" applyFont="0" applyFill="0" applyBorder="0" applyAlignment="0" applyProtection="0"/>
    <xf numFmtId="0" fontId="35" fillId="25" borderId="0" applyNumberFormat="0" applyFont="0" applyBorder="0" applyAlignment="0" applyProtection="0"/>
    <xf numFmtId="0" fontId="42" fillId="26" borderId="5">
      <alignment/>
      <protection locked="0"/>
    </xf>
    <xf numFmtId="0" fontId="43" fillId="0" borderId="0">
      <alignment/>
      <protection/>
    </xf>
    <xf numFmtId="0" fontId="42" fillId="26" borderId="5">
      <alignment/>
      <protection locked="0"/>
    </xf>
    <xf numFmtId="0" fontId="42" fillId="26" borderId="5">
      <alignment/>
      <protection locked="0"/>
    </xf>
    <xf numFmtId="9" fontId="0" fillId="0" borderId="0" applyFont="0" applyFill="0" applyBorder="0" applyAlignment="0" applyProtection="0"/>
    <xf numFmtId="200" fontId="30" fillId="0" borderId="0" applyFont="0" applyFill="0" applyBorder="0" applyAlignment="0" applyProtection="0"/>
    <xf numFmtId="201" fontId="30" fillId="0" borderId="0" applyFont="0" applyFill="0" applyBorder="0" applyAlignment="0" applyProtection="0"/>
    <xf numFmtId="0" fontId="30" fillId="0" borderId="6" applyNumberFormat="0" applyFill="0" applyProtection="0">
      <alignment horizontal="right"/>
    </xf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Protection="0">
      <alignment horizontal="center"/>
    </xf>
    <xf numFmtId="0" fontId="7" fillId="0" borderId="0" applyNumberFormat="0" applyFill="0" applyBorder="0" applyAlignment="0" applyProtection="0"/>
    <xf numFmtId="0" fontId="46" fillId="0" borderId="10" applyNumberFormat="0" applyFill="0" applyProtection="0">
      <alignment horizontal="center"/>
    </xf>
    <xf numFmtId="0" fontId="11" fillId="27" borderId="0" applyNumberFormat="0" applyBorder="0" applyAlignment="0" applyProtection="0"/>
    <xf numFmtId="0" fontId="47" fillId="28" borderId="0" applyNumberFormat="0" applyBorder="0" applyAlignment="0" applyProtection="0"/>
    <xf numFmtId="0" fontId="27" fillId="0" borderId="0">
      <alignment/>
      <protection/>
    </xf>
    <xf numFmtId="0" fontId="3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" fontId="50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51" fillId="18" borderId="0" applyNumberFormat="0" applyBorder="0" applyAlignment="0" applyProtection="0"/>
    <xf numFmtId="0" fontId="13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12" applyNumberFormat="0" applyAlignment="0" applyProtection="0"/>
    <xf numFmtId="0" fontId="15" fillId="30" borderId="13" applyNumberFormat="0" applyAlignment="0" applyProtection="0"/>
    <xf numFmtId="0" fontId="16" fillId="0" borderId="0" applyNumberFormat="0" applyFill="0" applyBorder="0" applyAlignment="0" applyProtection="0"/>
    <xf numFmtId="0" fontId="46" fillId="0" borderId="10" applyNumberFormat="0" applyFill="0" applyProtection="0">
      <alignment horizontal="left"/>
    </xf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27" fillId="0" borderId="0">
      <alignment/>
      <protection/>
    </xf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6" fillId="10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10" borderId="0" applyNumberFormat="0" applyBorder="0" applyAlignment="0" applyProtection="0"/>
    <xf numFmtId="0" fontId="6" fillId="37" borderId="0" applyNumberFormat="0" applyBorder="0" applyAlignment="0" applyProtection="0"/>
    <xf numFmtId="202" fontId="30" fillId="0" borderId="10" applyFill="0" applyProtection="0">
      <alignment horizontal="right"/>
    </xf>
    <xf numFmtId="0" fontId="30" fillId="0" borderId="6" applyNumberFormat="0" applyFill="0" applyProtection="0">
      <alignment horizontal="left"/>
    </xf>
    <xf numFmtId="0" fontId="19" fillId="8" borderId="0" applyNumberFormat="0" applyBorder="0" applyAlignment="0" applyProtection="0"/>
    <xf numFmtId="0" fontId="20" fillId="2" borderId="15" applyNumberFormat="0" applyAlignment="0" applyProtection="0"/>
    <xf numFmtId="0" fontId="21" fillId="3" borderId="12" applyNumberFormat="0" applyAlignment="0" applyProtection="0"/>
    <xf numFmtId="1" fontId="30" fillId="0" borderId="10" applyFill="0" applyProtection="0">
      <alignment horizontal="center"/>
    </xf>
    <xf numFmtId="0" fontId="26" fillId="0" borderId="0">
      <alignment/>
      <protection/>
    </xf>
    <xf numFmtId="0" fontId="53" fillId="0" borderId="0" applyNumberFormat="0" applyFill="0" applyBorder="0" applyAlignment="0" applyProtection="0"/>
    <xf numFmtId="0" fontId="35" fillId="0" borderId="0">
      <alignment/>
      <protection/>
    </xf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4" borderId="16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horizontal="center" vertical="center" wrapText="1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54" fillId="29" borderId="0" xfId="99" applyFont="1" applyFill="1">
      <alignment/>
      <protection/>
    </xf>
    <xf numFmtId="0" fontId="30" fillId="0" borderId="0" xfId="99">
      <alignment/>
      <protection/>
    </xf>
    <xf numFmtId="0" fontId="30" fillId="29" borderId="0" xfId="99" applyFill="1">
      <alignment/>
      <protection/>
    </xf>
    <xf numFmtId="0" fontId="30" fillId="8" borderId="34" xfId="99" applyFill="1" applyBorder="1">
      <alignment/>
      <protection/>
    </xf>
    <xf numFmtId="0" fontId="30" fillId="38" borderId="5" xfId="99" applyFill="1" applyBorder="1">
      <alignment/>
      <protection/>
    </xf>
    <xf numFmtId="0" fontId="55" fillId="39" borderId="35" xfId="99" applyFont="1" applyFill="1" applyBorder="1" applyAlignment="1">
      <alignment horizontal="center"/>
      <protection/>
    </xf>
    <xf numFmtId="0" fontId="56" fillId="40" borderId="36" xfId="99" applyFont="1" applyFill="1" applyBorder="1" applyAlignment="1">
      <alignment horizontal="center"/>
      <protection/>
    </xf>
    <xf numFmtId="0" fontId="55" fillId="39" borderId="36" xfId="99" applyFont="1" applyFill="1" applyBorder="1" applyAlignment="1">
      <alignment horizontal="center"/>
      <protection/>
    </xf>
    <xf numFmtId="0" fontId="55" fillId="39" borderId="37" xfId="99" applyFont="1" applyFill="1" applyBorder="1" applyAlignment="1">
      <alignment horizontal="center"/>
      <protection/>
    </xf>
    <xf numFmtId="0" fontId="30" fillId="38" borderId="6" xfId="99" applyFill="1" applyBorder="1">
      <alignment/>
      <protection/>
    </xf>
    <xf numFmtId="0" fontId="30" fillId="8" borderId="38" xfId="99" applyFill="1" applyBorder="1">
      <alignment/>
      <protection/>
    </xf>
    <xf numFmtId="0" fontId="30" fillId="8" borderId="22" xfId="99" applyFill="1" applyBorder="1">
      <alignment/>
      <protection/>
    </xf>
    <xf numFmtId="0" fontId="30" fillId="38" borderId="38" xfId="99" applyFill="1" applyBorder="1">
      <alignment/>
      <protection/>
    </xf>
    <xf numFmtId="0" fontId="58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4" xfId="0" applyFont="1" applyBorder="1" applyAlignment="1">
      <alignment horizontal="center" vertical="center"/>
    </xf>
  </cellXfs>
  <cellStyles count="161">
    <cellStyle name="Normal" xfId="0"/>
    <cellStyle name="RowLevel_0" xfId="1"/>
    <cellStyle name="ColLevel_0" xfId="2"/>
    <cellStyle name="RowLevel_1" xfId="3"/>
    <cellStyle name="@ET_Style?Normal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ET_STYLE_NoName_00_" xfId="22"/>
    <cellStyle name="_ET_STYLE_NoName_00__Book1" xfId="23"/>
    <cellStyle name="_ET_STYLE_NoName_00__Book1_1" xfId="24"/>
    <cellStyle name="_ET_STYLE_NoName_00__Sheet3" xfId="25"/>
    <cellStyle name="_龙岩" xfId="26"/>
    <cellStyle name="_弱电系统设备配置报价清单" xfId="27"/>
    <cellStyle name="0,0&#13;&#10;NA&#13;&#10;" xfId="28"/>
    <cellStyle name="20% - 强调文字颜色 1" xfId="29"/>
    <cellStyle name="20% - 强调文字颜色 2" xfId="30"/>
    <cellStyle name="20% - 强调文字颜色 3" xfId="31"/>
    <cellStyle name="20% - 强调文字颜色 4" xfId="32"/>
    <cellStyle name="20% - 强调文字颜色 5" xfId="33"/>
    <cellStyle name="20% - 强调文字颜色 6" xfId="34"/>
    <cellStyle name="40% - 强调文字颜色 1" xfId="35"/>
    <cellStyle name="40% - 强调文字颜色 2" xfId="36"/>
    <cellStyle name="40% - 强调文字颜色 3" xfId="37"/>
    <cellStyle name="40% - 强调文字颜色 4" xfId="38"/>
    <cellStyle name="40% - 强调文字颜色 5" xfId="39"/>
    <cellStyle name="40% - 强调文字颜色 6" xfId="40"/>
    <cellStyle name="60% - 强调文字颜色 1" xfId="41"/>
    <cellStyle name="60% - 强调文字颜色 2" xfId="42"/>
    <cellStyle name="60% - 强调文字颜色 3" xfId="43"/>
    <cellStyle name="60% - 强调文字颜色 4" xfId="44"/>
    <cellStyle name="60% - 强调文字颜色 5" xfId="45"/>
    <cellStyle name="60% - 强调文字颜色 6" xfId="46"/>
    <cellStyle name="6mal" xfId="47"/>
    <cellStyle name="Accent1" xfId="48"/>
    <cellStyle name="Accent1 - 20%" xfId="49"/>
    <cellStyle name="Accent1 - 40%" xfId="50"/>
    <cellStyle name="Accent1 - 60%" xfId="51"/>
    <cellStyle name="Accent2" xfId="52"/>
    <cellStyle name="Accent2 - 20%" xfId="53"/>
    <cellStyle name="Accent2 - 40%" xfId="54"/>
    <cellStyle name="Accent2 - 60%" xfId="55"/>
    <cellStyle name="Accent3" xfId="56"/>
    <cellStyle name="Accent3 - 20%" xfId="57"/>
    <cellStyle name="Accent3 - 40%" xfId="58"/>
    <cellStyle name="Accent3 - 60%" xfId="59"/>
    <cellStyle name="Accent4" xfId="60"/>
    <cellStyle name="Accent4 - 20%" xfId="61"/>
    <cellStyle name="Accent4 - 40%" xfId="62"/>
    <cellStyle name="Accent4 - 60%" xfId="63"/>
    <cellStyle name="Accent5" xfId="64"/>
    <cellStyle name="Accent5 - 20%" xfId="65"/>
    <cellStyle name="Accent5 - 40%" xfId="66"/>
    <cellStyle name="Accent5 - 60%" xfId="67"/>
    <cellStyle name="Accent6" xfId="68"/>
    <cellStyle name="Accent6 - 20%" xfId="69"/>
    <cellStyle name="Accent6 - 40%" xfId="70"/>
    <cellStyle name="Accent6 - 60%" xfId="71"/>
    <cellStyle name="args.style" xfId="72"/>
    <cellStyle name="Comma [0]_!!!GO" xfId="73"/>
    <cellStyle name="comma zerodec" xfId="74"/>
    <cellStyle name="Comma_!!!GO" xfId="75"/>
    <cellStyle name="Currency [0]_!!!GO" xfId="76"/>
    <cellStyle name="Currency_!!!GO" xfId="77"/>
    <cellStyle name="Currency1" xfId="78"/>
    <cellStyle name="Date" xfId="79"/>
    <cellStyle name="Dollar (zero dec)" xfId="80"/>
    <cellStyle name="Grey" xfId="81"/>
    <cellStyle name="Header1" xfId="82"/>
    <cellStyle name="Header2" xfId="83"/>
    <cellStyle name="Input [yellow]" xfId="84"/>
    <cellStyle name="Input Cells" xfId="85"/>
    <cellStyle name="Linked Cells" xfId="86"/>
    <cellStyle name="Millares [0]_96 Risk" xfId="87"/>
    <cellStyle name="Millares_96 Risk" xfId="88"/>
    <cellStyle name="Milliers [0]_!!!GO" xfId="89"/>
    <cellStyle name="Milliers_!!!GO" xfId="90"/>
    <cellStyle name="Moneda [0]_96 Risk" xfId="91"/>
    <cellStyle name="Moneda_96 Risk" xfId="92"/>
    <cellStyle name="Mon閠aire [0]_!!!GO" xfId="93"/>
    <cellStyle name="Mon閠aire_!!!GO" xfId="94"/>
    <cellStyle name="New Times Roman" xfId="95"/>
    <cellStyle name="no dec" xfId="96"/>
    <cellStyle name="Normal - Style1" xfId="97"/>
    <cellStyle name="Normal_!!!GO" xfId="98"/>
    <cellStyle name="Normal_Book1" xfId="99"/>
    <cellStyle name="per.style" xfId="100"/>
    <cellStyle name="Percent [2]" xfId="101"/>
    <cellStyle name="Percent_!!!GO" xfId="102"/>
    <cellStyle name="Pourcentage_pldt" xfId="103"/>
    <cellStyle name="PSChar" xfId="104"/>
    <cellStyle name="PSDate" xfId="105"/>
    <cellStyle name="PSDec" xfId="106"/>
    <cellStyle name="PSHeading" xfId="107"/>
    <cellStyle name="PSInt" xfId="108"/>
    <cellStyle name="PSSpacer" xfId="109"/>
    <cellStyle name="sstot" xfId="110"/>
    <cellStyle name="Standard_AREAS" xfId="111"/>
    <cellStyle name="t" xfId="112"/>
    <cellStyle name="t_HVAC Equipment (3)" xfId="113"/>
    <cellStyle name="Percent" xfId="114"/>
    <cellStyle name="捠壿 [0.00]_Region Orders (2)" xfId="115"/>
    <cellStyle name="捠壿_Region Orders (2)" xfId="116"/>
    <cellStyle name="编号" xfId="117"/>
    <cellStyle name="标题" xfId="118"/>
    <cellStyle name="标题 1" xfId="119"/>
    <cellStyle name="标题 2" xfId="120"/>
    <cellStyle name="标题 3" xfId="121"/>
    <cellStyle name="标题 4" xfId="122"/>
    <cellStyle name="标题_Book1" xfId="123"/>
    <cellStyle name="标题1" xfId="124"/>
    <cellStyle name="表标题" xfId="125"/>
    <cellStyle name="部门" xfId="126"/>
    <cellStyle name="差" xfId="127"/>
    <cellStyle name="差_Book1" xfId="128"/>
    <cellStyle name="常规 2" xfId="129"/>
    <cellStyle name="常规 3" xfId="130"/>
    <cellStyle name="Hyperlink" xfId="131"/>
    <cellStyle name="分级显示列_1_Book1" xfId="132"/>
    <cellStyle name="分级显示行_1_Book1" xfId="133"/>
    <cellStyle name="好" xfId="134"/>
    <cellStyle name="好_Book1" xfId="135"/>
    <cellStyle name="汇总" xfId="136"/>
    <cellStyle name="Currency" xfId="137"/>
    <cellStyle name="Currency [0]" xfId="138"/>
    <cellStyle name="计算" xfId="139"/>
    <cellStyle name="检查单元格" xfId="140"/>
    <cellStyle name="解释性文本" xfId="141"/>
    <cellStyle name="借出原因" xfId="142"/>
    <cellStyle name="警告文本" xfId="143"/>
    <cellStyle name="链接单元格" xfId="144"/>
    <cellStyle name="普通_laroux" xfId="145"/>
    <cellStyle name="千分位[0]_laroux" xfId="146"/>
    <cellStyle name="千分位_laroux" xfId="147"/>
    <cellStyle name="千位[0]_ 方正PC" xfId="148"/>
    <cellStyle name="千位_ 方正PC" xfId="149"/>
    <cellStyle name="Comma" xfId="150"/>
    <cellStyle name="Comma [0]" xfId="151"/>
    <cellStyle name="强调 1" xfId="152"/>
    <cellStyle name="强调 2" xfId="153"/>
    <cellStyle name="强调 3" xfId="154"/>
    <cellStyle name="强调文字颜色 1" xfId="155"/>
    <cellStyle name="强调文字颜色 2" xfId="156"/>
    <cellStyle name="强调文字颜色 3" xfId="157"/>
    <cellStyle name="强调文字颜色 4" xfId="158"/>
    <cellStyle name="强调文字颜色 5" xfId="159"/>
    <cellStyle name="强调文字颜色 6" xfId="160"/>
    <cellStyle name="日期" xfId="161"/>
    <cellStyle name="商品名称" xfId="162"/>
    <cellStyle name="适中" xfId="163"/>
    <cellStyle name="输出" xfId="164"/>
    <cellStyle name="输入" xfId="165"/>
    <cellStyle name="数量" xfId="166"/>
    <cellStyle name="样式 1" xfId="167"/>
    <cellStyle name="Followed Hyperlink" xfId="168"/>
    <cellStyle name="昗弨_Pacific Region P&amp;L" xfId="169"/>
    <cellStyle name="寘嬫愗傝 [0.00]_Region Orders (2)" xfId="170"/>
    <cellStyle name="寘嬫愗傝_Region Orders (2)" xfId="171"/>
    <cellStyle name="注释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43">
      <selection activeCell="A21" sqref="A21"/>
    </sheetView>
  </sheetViews>
  <sheetFormatPr defaultColWidth="9.00390625" defaultRowHeight="13.5"/>
  <cols>
    <col min="1" max="1" width="17.875" style="1" customWidth="1"/>
    <col min="2" max="2" width="14.50390625" style="1" customWidth="1"/>
    <col min="3" max="3" width="10.00390625" style="1" customWidth="1"/>
    <col min="4" max="4" width="10.625" style="1" customWidth="1"/>
    <col min="5" max="5" width="14.625" style="1" customWidth="1"/>
    <col min="6" max="7" width="10.625" style="1" customWidth="1"/>
    <col min="8" max="8" width="12.875" style="1" customWidth="1"/>
    <col min="9" max="9" width="10.125" style="1" customWidth="1"/>
    <col min="10" max="10" width="10.25390625" style="1" customWidth="1"/>
    <col min="11" max="11" width="11.125" style="1" customWidth="1"/>
    <col min="12" max="12" width="9.50390625" style="1" bestFit="1" customWidth="1"/>
    <col min="13" max="16384" width="9.00390625" style="1" customWidth="1"/>
  </cols>
  <sheetData>
    <row r="1" ht="22.5" customHeight="1">
      <c r="A1" s="24" t="s">
        <v>46</v>
      </c>
    </row>
    <row r="2" spans="1:11" ht="30.75" customHeight="1" thickBot="1">
      <c r="A2" s="47" t="s">
        <v>26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s="2" customFormat="1" ht="52.5" customHeight="1">
      <c r="A3" s="16" t="s">
        <v>0</v>
      </c>
      <c r="B3" s="23" t="s">
        <v>27</v>
      </c>
      <c r="C3" s="7" t="s">
        <v>1</v>
      </c>
      <c r="D3" s="8" t="s">
        <v>2</v>
      </c>
      <c r="E3" s="23" t="s">
        <v>28</v>
      </c>
      <c r="F3" s="7" t="s">
        <v>1</v>
      </c>
      <c r="G3" s="27" t="s">
        <v>2</v>
      </c>
      <c r="H3" s="23" t="s">
        <v>22</v>
      </c>
      <c r="I3" s="7" t="s">
        <v>1</v>
      </c>
      <c r="J3" s="8" t="s">
        <v>2</v>
      </c>
      <c r="K3" s="30" t="s">
        <v>3</v>
      </c>
    </row>
    <row r="4" spans="1:12" s="4" customFormat="1" ht="20.25" customHeight="1">
      <c r="A4" s="19" t="s">
        <v>4</v>
      </c>
      <c r="B4" s="9">
        <f>SUM(B5:B17)</f>
        <v>235626.97</v>
      </c>
      <c r="C4" s="3">
        <v>57.58</v>
      </c>
      <c r="D4" s="10">
        <f>B4*C4</f>
        <v>13567400.932599999</v>
      </c>
      <c r="E4" s="9">
        <f>SUM(E5:E15)</f>
        <v>11350.49</v>
      </c>
      <c r="F4" s="3">
        <v>20</v>
      </c>
      <c r="G4" s="28">
        <f>E4*F4</f>
        <v>227009.8</v>
      </c>
      <c r="H4" s="9">
        <f>SUM(H5:H17)</f>
        <v>13636.759999999998</v>
      </c>
      <c r="I4" s="3">
        <v>30</v>
      </c>
      <c r="J4" s="14">
        <f>H4*I4</f>
        <v>409102.79999999993</v>
      </c>
      <c r="K4" s="31">
        <f>D4+G4+J4</f>
        <v>14203513.5326</v>
      </c>
      <c r="L4" s="25" t="s">
        <v>23</v>
      </c>
    </row>
    <row r="5" spans="1:11" s="4" customFormat="1" ht="20.25" customHeight="1">
      <c r="A5" s="20" t="s">
        <v>5</v>
      </c>
      <c r="B5" s="9">
        <v>13195.66</v>
      </c>
      <c r="C5" s="3">
        <v>57.58</v>
      </c>
      <c r="D5" s="10">
        <f aca="true" t="shared" si="0" ref="D5:D22">B5*C5</f>
        <v>759806.1028</v>
      </c>
      <c r="E5" s="9">
        <v>500</v>
      </c>
      <c r="F5" s="3">
        <v>20</v>
      </c>
      <c r="G5" s="28">
        <f aca="true" t="shared" si="1" ref="G5:G15">E5*F5</f>
        <v>10000</v>
      </c>
      <c r="H5" s="9">
        <v>1404.6</v>
      </c>
      <c r="I5" s="3">
        <v>30</v>
      </c>
      <c r="J5" s="14">
        <f aca="true" t="shared" si="2" ref="J5:J15">H5*I5</f>
        <v>42138</v>
      </c>
      <c r="K5" s="31">
        <f>D5+G5+J5</f>
        <v>811944.1028</v>
      </c>
    </row>
    <row r="6" spans="1:11" s="4" customFormat="1" ht="20.25" customHeight="1">
      <c r="A6" s="20" t="s">
        <v>6</v>
      </c>
      <c r="B6" s="9">
        <v>15201</v>
      </c>
      <c r="C6" s="3">
        <v>57.58</v>
      </c>
      <c r="D6" s="10">
        <f t="shared" si="0"/>
        <v>875273.58</v>
      </c>
      <c r="E6" s="9">
        <v>1500</v>
      </c>
      <c r="F6" s="3">
        <v>20</v>
      </c>
      <c r="G6" s="28">
        <f t="shared" si="1"/>
        <v>30000</v>
      </c>
      <c r="H6" s="9">
        <v>1862</v>
      </c>
      <c r="I6" s="3">
        <v>30</v>
      </c>
      <c r="J6" s="14">
        <f t="shared" si="2"/>
        <v>55860</v>
      </c>
      <c r="K6" s="31">
        <f aca="true" t="shared" si="3" ref="K6:K22">D6+G6+J6</f>
        <v>961133.58</v>
      </c>
    </row>
    <row r="7" spans="1:11" s="4" customFormat="1" ht="20.25" customHeight="1">
      <c r="A7" s="20" t="s">
        <v>7</v>
      </c>
      <c r="B7" s="9">
        <v>9980.77</v>
      </c>
      <c r="C7" s="3">
        <v>57.58</v>
      </c>
      <c r="D7" s="10">
        <f t="shared" si="0"/>
        <v>574692.7366000001</v>
      </c>
      <c r="E7" s="9"/>
      <c r="F7" s="3"/>
      <c r="G7" s="28"/>
      <c r="H7" s="9"/>
      <c r="I7" s="3"/>
      <c r="J7" s="14"/>
      <c r="K7" s="31">
        <f t="shared" si="3"/>
        <v>574692.7366000001</v>
      </c>
    </row>
    <row r="8" spans="1:11" s="4" customFormat="1" ht="20.25" customHeight="1">
      <c r="A8" s="20" t="s">
        <v>8</v>
      </c>
      <c r="B8" s="9">
        <v>45118.92</v>
      </c>
      <c r="C8" s="3">
        <v>57.58</v>
      </c>
      <c r="D8" s="10">
        <f t="shared" si="0"/>
        <v>2597947.4135999996</v>
      </c>
      <c r="E8" s="9">
        <v>1850.7</v>
      </c>
      <c r="F8" s="3">
        <v>20</v>
      </c>
      <c r="G8" s="28">
        <f t="shared" si="1"/>
        <v>37014</v>
      </c>
      <c r="H8" s="9">
        <v>4558.5</v>
      </c>
      <c r="I8" s="3">
        <v>30</v>
      </c>
      <c r="J8" s="14">
        <f t="shared" si="2"/>
        <v>136755</v>
      </c>
      <c r="K8" s="31">
        <f t="shared" si="3"/>
        <v>2771716.4135999996</v>
      </c>
    </row>
    <row r="9" spans="1:11" s="4" customFormat="1" ht="20.25" customHeight="1">
      <c r="A9" s="20" t="s">
        <v>9</v>
      </c>
      <c r="B9" s="9">
        <v>21130</v>
      </c>
      <c r="C9" s="3">
        <v>57.58</v>
      </c>
      <c r="D9" s="10">
        <f t="shared" si="0"/>
        <v>1216665.4</v>
      </c>
      <c r="E9" s="9"/>
      <c r="F9" s="3"/>
      <c r="G9" s="28"/>
      <c r="H9" s="9">
        <v>161.5</v>
      </c>
      <c r="I9" s="3">
        <v>30</v>
      </c>
      <c r="J9" s="14">
        <f t="shared" si="2"/>
        <v>4845</v>
      </c>
      <c r="K9" s="31">
        <f t="shared" si="3"/>
        <v>1221510.4</v>
      </c>
    </row>
    <row r="10" spans="1:11" s="4" customFormat="1" ht="20.25" customHeight="1">
      <c r="A10" s="20" t="s">
        <v>10</v>
      </c>
      <c r="B10" s="9">
        <v>30964.84</v>
      </c>
      <c r="C10" s="3">
        <v>57.58</v>
      </c>
      <c r="D10" s="10">
        <f t="shared" si="0"/>
        <v>1782955.4871999999</v>
      </c>
      <c r="E10" s="9">
        <v>2199.79</v>
      </c>
      <c r="F10" s="3">
        <v>20</v>
      </c>
      <c r="G10" s="28">
        <f t="shared" si="1"/>
        <v>43995.8</v>
      </c>
      <c r="H10" s="9">
        <v>1368.48</v>
      </c>
      <c r="I10" s="3">
        <v>30</v>
      </c>
      <c r="J10" s="14">
        <f t="shared" si="2"/>
        <v>41054.4</v>
      </c>
      <c r="K10" s="31">
        <f t="shared" si="3"/>
        <v>1868005.6871999998</v>
      </c>
    </row>
    <row r="11" spans="1:11" s="4" customFormat="1" ht="20.25" customHeight="1">
      <c r="A11" s="20" t="s">
        <v>11</v>
      </c>
      <c r="B11" s="9">
        <v>26235.28</v>
      </c>
      <c r="C11" s="3">
        <v>57.58</v>
      </c>
      <c r="D11" s="10">
        <f t="shared" si="0"/>
        <v>1510627.4223999998</v>
      </c>
      <c r="E11" s="9"/>
      <c r="F11" s="3"/>
      <c r="G11" s="28"/>
      <c r="H11" s="9">
        <v>1643</v>
      </c>
      <c r="I11" s="3">
        <v>30</v>
      </c>
      <c r="J11" s="14">
        <f t="shared" si="2"/>
        <v>49290</v>
      </c>
      <c r="K11" s="31">
        <f t="shared" si="3"/>
        <v>1559917.4223999998</v>
      </c>
    </row>
    <row r="12" spans="1:11" s="4" customFormat="1" ht="20.25" customHeight="1">
      <c r="A12" s="20" t="s">
        <v>12</v>
      </c>
      <c r="B12" s="9">
        <v>16616</v>
      </c>
      <c r="C12" s="3">
        <v>57.58</v>
      </c>
      <c r="D12" s="10">
        <f t="shared" si="0"/>
        <v>956749.28</v>
      </c>
      <c r="E12" s="9"/>
      <c r="F12" s="3"/>
      <c r="G12" s="28"/>
      <c r="H12" s="9">
        <v>244.8</v>
      </c>
      <c r="I12" s="3">
        <v>30</v>
      </c>
      <c r="J12" s="14">
        <f t="shared" si="2"/>
        <v>7344</v>
      </c>
      <c r="K12" s="31">
        <f t="shared" si="3"/>
        <v>964093.28</v>
      </c>
    </row>
    <row r="13" spans="1:11" s="4" customFormat="1" ht="20.25" customHeight="1">
      <c r="A13" s="20" t="s">
        <v>13</v>
      </c>
      <c r="B13" s="9">
        <v>15448</v>
      </c>
      <c r="C13" s="3">
        <v>57.58</v>
      </c>
      <c r="D13" s="10">
        <f t="shared" si="0"/>
        <v>889495.84</v>
      </c>
      <c r="E13" s="9"/>
      <c r="F13" s="3"/>
      <c r="G13" s="28"/>
      <c r="H13" s="9">
        <v>2174</v>
      </c>
      <c r="I13" s="3">
        <v>30</v>
      </c>
      <c r="J13" s="14">
        <f t="shared" si="2"/>
        <v>65220</v>
      </c>
      <c r="K13" s="31">
        <f t="shared" si="3"/>
        <v>954715.84</v>
      </c>
    </row>
    <row r="14" spans="1:11" s="4" customFormat="1" ht="20.25" customHeight="1">
      <c r="A14" s="20" t="s">
        <v>14</v>
      </c>
      <c r="B14" s="9">
        <v>20634</v>
      </c>
      <c r="C14" s="3">
        <v>57.58</v>
      </c>
      <c r="D14" s="10">
        <f t="shared" si="0"/>
        <v>1188105.72</v>
      </c>
      <c r="E14" s="9">
        <v>1300</v>
      </c>
      <c r="F14" s="3">
        <v>20</v>
      </c>
      <c r="G14" s="28">
        <f t="shared" si="1"/>
        <v>26000</v>
      </c>
      <c r="H14" s="9">
        <v>65</v>
      </c>
      <c r="I14" s="3">
        <v>30</v>
      </c>
      <c r="J14" s="14">
        <f t="shared" si="2"/>
        <v>1950</v>
      </c>
      <c r="K14" s="31">
        <f t="shared" si="3"/>
        <v>1216055.72</v>
      </c>
    </row>
    <row r="15" spans="1:11" s="4" customFormat="1" ht="20.25" customHeight="1">
      <c r="A15" s="20" t="s">
        <v>15</v>
      </c>
      <c r="B15" s="9">
        <v>13320</v>
      </c>
      <c r="C15" s="3">
        <v>57.58</v>
      </c>
      <c r="D15" s="10">
        <f t="shared" si="0"/>
        <v>766965.6</v>
      </c>
      <c r="E15" s="9">
        <v>4000</v>
      </c>
      <c r="F15" s="3">
        <v>20</v>
      </c>
      <c r="G15" s="28">
        <f t="shared" si="1"/>
        <v>80000</v>
      </c>
      <c r="H15" s="9">
        <v>110</v>
      </c>
      <c r="I15" s="3">
        <v>30</v>
      </c>
      <c r="J15" s="14">
        <f t="shared" si="2"/>
        <v>3300</v>
      </c>
      <c r="K15" s="31">
        <f t="shared" si="3"/>
        <v>850265.6</v>
      </c>
    </row>
    <row r="16" spans="1:11" s="4" customFormat="1" ht="20.25" customHeight="1">
      <c r="A16" s="20" t="s">
        <v>16</v>
      </c>
      <c r="B16" s="9">
        <v>6062</v>
      </c>
      <c r="C16" s="3">
        <v>57.58</v>
      </c>
      <c r="D16" s="10">
        <f t="shared" si="0"/>
        <v>349049.95999999996</v>
      </c>
      <c r="E16" s="9"/>
      <c r="F16" s="3"/>
      <c r="G16" s="28"/>
      <c r="H16" s="9"/>
      <c r="I16" s="3"/>
      <c r="J16" s="14"/>
      <c r="K16" s="31">
        <f t="shared" si="3"/>
        <v>349049.95999999996</v>
      </c>
    </row>
    <row r="17" spans="1:12" s="4" customFormat="1" ht="20.25" customHeight="1">
      <c r="A17" s="26" t="s">
        <v>24</v>
      </c>
      <c r="B17" s="9">
        <f>B18+B19+B20+B21+B22</f>
        <v>1720.5</v>
      </c>
      <c r="C17" s="3">
        <v>57.58</v>
      </c>
      <c r="D17" s="10">
        <f t="shared" si="0"/>
        <v>99066.39</v>
      </c>
      <c r="E17" s="9"/>
      <c r="F17" s="3"/>
      <c r="G17" s="28"/>
      <c r="H17" s="9">
        <f>SUM(H18:H21)</f>
        <v>44.88</v>
      </c>
      <c r="I17" s="3">
        <f>SUM(I18:I21)</f>
        <v>30</v>
      </c>
      <c r="J17" s="14">
        <f>SUM(J18:J21)</f>
        <v>1346.4</v>
      </c>
      <c r="K17" s="31">
        <f>SUM(K18:K22)</f>
        <v>100412.79000000001</v>
      </c>
      <c r="L17" s="25" t="s">
        <v>23</v>
      </c>
    </row>
    <row r="18" spans="1:11" s="4" customFormat="1" ht="20.25" customHeight="1">
      <c r="A18" s="20" t="s">
        <v>17</v>
      </c>
      <c r="B18" s="9">
        <v>496.5</v>
      </c>
      <c r="C18" s="3">
        <v>57.58</v>
      </c>
      <c r="D18" s="10">
        <f t="shared" si="0"/>
        <v>28588.469999999998</v>
      </c>
      <c r="E18" s="9"/>
      <c r="F18" s="3"/>
      <c r="G18" s="28"/>
      <c r="H18" s="9"/>
      <c r="I18" s="3"/>
      <c r="J18" s="14"/>
      <c r="K18" s="31">
        <f t="shared" si="3"/>
        <v>28588.469999999998</v>
      </c>
    </row>
    <row r="19" spans="1:11" s="4" customFormat="1" ht="20.25" customHeight="1">
      <c r="A19" s="21" t="s">
        <v>18</v>
      </c>
      <c r="B19" s="9">
        <v>0</v>
      </c>
      <c r="C19" s="3">
        <v>57.58</v>
      </c>
      <c r="D19" s="10">
        <f t="shared" si="0"/>
        <v>0</v>
      </c>
      <c r="E19" s="9"/>
      <c r="F19" s="3"/>
      <c r="G19" s="28"/>
      <c r="H19" s="9"/>
      <c r="I19" s="3"/>
      <c r="J19" s="14"/>
      <c r="K19" s="31">
        <f t="shared" si="3"/>
        <v>0</v>
      </c>
    </row>
    <row r="20" spans="1:11" s="4" customFormat="1" ht="20.25" customHeight="1">
      <c r="A20" s="21" t="s">
        <v>19</v>
      </c>
      <c r="B20" s="9">
        <v>0</v>
      </c>
      <c r="C20" s="3">
        <v>57.58</v>
      </c>
      <c r="D20" s="10">
        <f t="shared" si="0"/>
        <v>0</v>
      </c>
      <c r="E20" s="9"/>
      <c r="F20" s="3"/>
      <c r="G20" s="28"/>
      <c r="H20" s="9"/>
      <c r="I20" s="3"/>
      <c r="J20" s="14"/>
      <c r="K20" s="31">
        <f t="shared" si="3"/>
        <v>0</v>
      </c>
    </row>
    <row r="21" spans="1:11" s="4" customFormat="1" ht="20.25" customHeight="1">
      <c r="A21" s="21" t="s">
        <v>48</v>
      </c>
      <c r="B21" s="9">
        <v>228</v>
      </c>
      <c r="C21" s="3">
        <v>57.58</v>
      </c>
      <c r="D21" s="10">
        <f t="shared" si="0"/>
        <v>13128.24</v>
      </c>
      <c r="E21" s="9"/>
      <c r="F21" s="3"/>
      <c r="G21" s="28"/>
      <c r="H21" s="9">
        <v>44.88</v>
      </c>
      <c r="I21" s="3">
        <v>30</v>
      </c>
      <c r="J21" s="14">
        <f>H21*I21</f>
        <v>1346.4</v>
      </c>
      <c r="K21" s="31">
        <f t="shared" si="3"/>
        <v>14474.64</v>
      </c>
    </row>
    <row r="22" spans="1:11" s="4" customFormat="1" ht="20.25" customHeight="1" thickBot="1">
      <c r="A22" s="22" t="s">
        <v>20</v>
      </c>
      <c r="B22" s="11">
        <v>996</v>
      </c>
      <c r="C22" s="3">
        <v>57.58</v>
      </c>
      <c r="D22" s="13">
        <f t="shared" si="0"/>
        <v>57349.68</v>
      </c>
      <c r="E22" s="11"/>
      <c r="F22" s="12"/>
      <c r="G22" s="29"/>
      <c r="H22" s="11"/>
      <c r="I22" s="12"/>
      <c r="J22" s="15"/>
      <c r="K22" s="32">
        <f t="shared" si="3"/>
        <v>57349.68</v>
      </c>
    </row>
    <row r="23" spans="1:11" ht="19.5" customHeight="1">
      <c r="A23" s="5" t="s">
        <v>21</v>
      </c>
      <c r="B23" s="6"/>
      <c r="C23" s="6"/>
      <c r="D23" s="6"/>
      <c r="E23" s="6"/>
      <c r="F23" s="6"/>
      <c r="G23" s="6"/>
      <c r="H23" s="6"/>
      <c r="I23" s="6"/>
      <c r="J23" s="6"/>
      <c r="K23" s="6"/>
    </row>
  </sheetData>
  <sheetProtection/>
  <mergeCells count="1">
    <mergeCell ref="A2:K2"/>
  </mergeCells>
  <printOptions/>
  <pageMargins left="1.06" right="0.22" top="0.64" bottom="0.5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21" sqref="A21"/>
    </sheetView>
  </sheetViews>
  <sheetFormatPr defaultColWidth="9.00390625" defaultRowHeight="13.5"/>
  <cols>
    <col min="1" max="1" width="20.375" style="1" customWidth="1"/>
    <col min="2" max="2" width="18.75390625" style="1" customWidth="1"/>
    <col min="3" max="3" width="13.875" style="1" customWidth="1"/>
    <col min="4" max="4" width="15.00390625" style="1" customWidth="1"/>
    <col min="5" max="5" width="18.75390625" style="1" customWidth="1"/>
    <col min="6" max="7" width="13.875" style="1" customWidth="1"/>
    <col min="8" max="8" width="15.50390625" style="1" customWidth="1"/>
    <col min="9" max="16384" width="9.00390625" style="1" customWidth="1"/>
  </cols>
  <sheetData>
    <row r="1" ht="22.5" customHeight="1">
      <c r="A1" s="24" t="s">
        <v>45</v>
      </c>
    </row>
    <row r="2" spans="1:8" ht="30.75" customHeight="1" thickBot="1">
      <c r="A2" s="49" t="s">
        <v>44</v>
      </c>
      <c r="B2" s="49"/>
      <c r="C2" s="49"/>
      <c r="D2" s="49"/>
      <c r="E2" s="49"/>
      <c r="F2" s="49"/>
      <c r="G2" s="49"/>
      <c r="H2" s="49"/>
    </row>
    <row r="3" spans="1:8" s="2" customFormat="1" ht="52.5" customHeight="1">
      <c r="A3" s="16" t="s">
        <v>0</v>
      </c>
      <c r="B3" s="23" t="s">
        <v>29</v>
      </c>
      <c r="C3" s="7" t="s">
        <v>1</v>
      </c>
      <c r="D3" s="8" t="s">
        <v>2</v>
      </c>
      <c r="E3" s="23" t="s">
        <v>30</v>
      </c>
      <c r="F3" s="7" t="s">
        <v>1</v>
      </c>
      <c r="G3" s="8" t="s">
        <v>2</v>
      </c>
      <c r="H3" s="16" t="s">
        <v>3</v>
      </c>
    </row>
    <row r="4" spans="1:8" s="4" customFormat="1" ht="20.25" customHeight="1">
      <c r="A4" s="19" t="s">
        <v>4</v>
      </c>
      <c r="B4" s="9">
        <f>SUM(B5:B17)</f>
        <v>246740.1</v>
      </c>
      <c r="C4" s="3">
        <v>15</v>
      </c>
      <c r="D4" s="10">
        <f>B4*C4</f>
        <v>3701101.5</v>
      </c>
      <c r="E4" s="9">
        <f>SUM(E5:E17)</f>
        <v>5039.4</v>
      </c>
      <c r="F4" s="3">
        <v>10</v>
      </c>
      <c r="G4" s="14">
        <f>E4*F4</f>
        <v>50394</v>
      </c>
      <c r="H4" s="17">
        <f>D4+G4</f>
        <v>3751495.5</v>
      </c>
    </row>
    <row r="5" spans="1:8" s="4" customFormat="1" ht="20.25" customHeight="1">
      <c r="A5" s="20" t="s">
        <v>5</v>
      </c>
      <c r="B5" s="9">
        <v>13195.66</v>
      </c>
      <c r="C5" s="3">
        <v>15</v>
      </c>
      <c r="D5" s="10">
        <f aca="true" t="shared" si="0" ref="D5:D22">B5*C5</f>
        <v>197934.9</v>
      </c>
      <c r="E5" s="9"/>
      <c r="F5" s="3"/>
      <c r="G5" s="14"/>
      <c r="H5" s="17">
        <f aca="true" t="shared" si="1" ref="H5:H22">D5+G5</f>
        <v>197934.9</v>
      </c>
    </row>
    <row r="6" spans="1:8" s="4" customFormat="1" ht="20.25" customHeight="1">
      <c r="A6" s="20" t="s">
        <v>6</v>
      </c>
      <c r="B6" s="9">
        <v>15807</v>
      </c>
      <c r="C6" s="3">
        <v>15</v>
      </c>
      <c r="D6" s="10">
        <f t="shared" si="0"/>
        <v>237105</v>
      </c>
      <c r="E6" s="9">
        <v>400</v>
      </c>
      <c r="F6" s="3">
        <v>10</v>
      </c>
      <c r="G6" s="14">
        <f aca="true" t="shared" si="2" ref="G6:G19">E6*F6</f>
        <v>4000</v>
      </c>
      <c r="H6" s="17">
        <f t="shared" si="1"/>
        <v>241105</v>
      </c>
    </row>
    <row r="7" spans="1:8" s="4" customFormat="1" ht="20.25" customHeight="1">
      <c r="A7" s="33" t="s">
        <v>25</v>
      </c>
      <c r="B7" s="9">
        <v>9562.06</v>
      </c>
      <c r="C7" s="3">
        <v>15</v>
      </c>
      <c r="D7" s="10">
        <f t="shared" si="0"/>
        <v>143430.9</v>
      </c>
      <c r="E7" s="9"/>
      <c r="F7" s="3">
        <v>10</v>
      </c>
      <c r="G7" s="14">
        <f t="shared" si="2"/>
        <v>0</v>
      </c>
      <c r="H7" s="17">
        <f t="shared" si="1"/>
        <v>143430.9</v>
      </c>
    </row>
    <row r="8" spans="1:8" s="4" customFormat="1" ht="20.25" customHeight="1">
      <c r="A8" s="20" t="s">
        <v>8</v>
      </c>
      <c r="B8" s="9">
        <v>53940.96</v>
      </c>
      <c r="C8" s="3">
        <v>15</v>
      </c>
      <c r="D8" s="10">
        <f t="shared" si="0"/>
        <v>809114.4</v>
      </c>
      <c r="E8" s="9">
        <v>1400</v>
      </c>
      <c r="F8" s="3">
        <v>10</v>
      </c>
      <c r="G8" s="14">
        <f t="shared" si="2"/>
        <v>14000</v>
      </c>
      <c r="H8" s="17">
        <f t="shared" si="1"/>
        <v>823114.4</v>
      </c>
    </row>
    <row r="9" spans="1:8" s="4" customFormat="1" ht="20.25" customHeight="1">
      <c r="A9" s="20" t="s">
        <v>9</v>
      </c>
      <c r="B9" s="9">
        <v>21486</v>
      </c>
      <c r="C9" s="3">
        <v>15</v>
      </c>
      <c r="D9" s="10">
        <f t="shared" si="0"/>
        <v>322290</v>
      </c>
      <c r="E9" s="9">
        <v>442</v>
      </c>
      <c r="F9" s="3">
        <v>10</v>
      </c>
      <c r="G9" s="14">
        <f t="shared" si="2"/>
        <v>4420</v>
      </c>
      <c r="H9" s="17">
        <f t="shared" si="1"/>
        <v>326710</v>
      </c>
    </row>
    <row r="10" spans="1:8" s="4" customFormat="1" ht="20.25" customHeight="1">
      <c r="A10" s="20" t="s">
        <v>10</v>
      </c>
      <c r="B10" s="9">
        <v>29665.94</v>
      </c>
      <c r="C10" s="3">
        <v>15</v>
      </c>
      <c r="D10" s="10">
        <f t="shared" si="0"/>
        <v>444989.1</v>
      </c>
      <c r="E10" s="9">
        <v>1298.9</v>
      </c>
      <c r="F10" s="3">
        <v>10</v>
      </c>
      <c r="G10" s="14">
        <f t="shared" si="2"/>
        <v>12989</v>
      </c>
      <c r="H10" s="17">
        <f t="shared" si="1"/>
        <v>457978.1</v>
      </c>
    </row>
    <row r="11" spans="1:8" s="4" customFormat="1" ht="20.25" customHeight="1">
      <c r="A11" s="20" t="s">
        <v>11</v>
      </c>
      <c r="B11" s="9">
        <v>25986.78</v>
      </c>
      <c r="C11" s="3">
        <v>15</v>
      </c>
      <c r="D11" s="10">
        <f t="shared" si="0"/>
        <v>389801.69999999995</v>
      </c>
      <c r="E11" s="9">
        <v>248.5</v>
      </c>
      <c r="F11" s="3">
        <v>10</v>
      </c>
      <c r="G11" s="14">
        <f t="shared" si="2"/>
        <v>2485</v>
      </c>
      <c r="H11" s="17">
        <f t="shared" si="1"/>
        <v>392286.69999999995</v>
      </c>
    </row>
    <row r="12" spans="1:8" s="4" customFormat="1" ht="20.25" customHeight="1">
      <c r="A12" s="20" t="s">
        <v>12</v>
      </c>
      <c r="B12" s="9">
        <v>13007</v>
      </c>
      <c r="C12" s="3">
        <v>15</v>
      </c>
      <c r="D12" s="10">
        <f t="shared" si="0"/>
        <v>195105</v>
      </c>
      <c r="E12" s="9">
        <v>300</v>
      </c>
      <c r="F12" s="3">
        <v>10</v>
      </c>
      <c r="G12" s="14">
        <f t="shared" si="2"/>
        <v>3000</v>
      </c>
      <c r="H12" s="17">
        <f t="shared" si="1"/>
        <v>198105</v>
      </c>
    </row>
    <row r="13" spans="1:8" s="4" customFormat="1" ht="20.25" customHeight="1">
      <c r="A13" s="20" t="s">
        <v>13</v>
      </c>
      <c r="B13" s="9">
        <v>12538</v>
      </c>
      <c r="C13" s="3">
        <v>15</v>
      </c>
      <c r="D13" s="10">
        <f t="shared" si="0"/>
        <v>188070</v>
      </c>
      <c r="E13" s="9">
        <v>100</v>
      </c>
      <c r="F13" s="3">
        <v>10</v>
      </c>
      <c r="G13" s="14">
        <f t="shared" si="2"/>
        <v>1000</v>
      </c>
      <c r="H13" s="17">
        <f t="shared" si="1"/>
        <v>189070</v>
      </c>
    </row>
    <row r="14" spans="1:8" s="4" customFormat="1" ht="20.25" customHeight="1">
      <c r="A14" s="20" t="s">
        <v>14</v>
      </c>
      <c r="B14" s="9">
        <v>22712</v>
      </c>
      <c r="C14" s="3">
        <v>15</v>
      </c>
      <c r="D14" s="10">
        <f t="shared" si="0"/>
        <v>340680</v>
      </c>
      <c r="E14" s="9">
        <v>450</v>
      </c>
      <c r="F14" s="3">
        <v>10</v>
      </c>
      <c r="G14" s="14">
        <f t="shared" si="2"/>
        <v>4500</v>
      </c>
      <c r="H14" s="17">
        <f t="shared" si="1"/>
        <v>345180</v>
      </c>
    </row>
    <row r="15" spans="1:8" s="4" customFormat="1" ht="20.25" customHeight="1">
      <c r="A15" s="20" t="s">
        <v>15</v>
      </c>
      <c r="B15" s="9">
        <v>22668</v>
      </c>
      <c r="C15" s="3">
        <v>15</v>
      </c>
      <c r="D15" s="10">
        <f t="shared" si="0"/>
        <v>340020</v>
      </c>
      <c r="E15" s="9">
        <v>400</v>
      </c>
      <c r="F15" s="3">
        <v>10</v>
      </c>
      <c r="G15" s="14">
        <f t="shared" si="2"/>
        <v>4000</v>
      </c>
      <c r="H15" s="17">
        <f t="shared" si="1"/>
        <v>344020</v>
      </c>
    </row>
    <row r="16" spans="1:8" s="4" customFormat="1" ht="20.25" customHeight="1">
      <c r="A16" s="20" t="s">
        <v>16</v>
      </c>
      <c r="B16" s="9">
        <v>5050</v>
      </c>
      <c r="C16" s="3">
        <v>15</v>
      </c>
      <c r="D16" s="10">
        <f t="shared" si="0"/>
        <v>75750</v>
      </c>
      <c r="E16" s="9"/>
      <c r="F16" s="3">
        <v>10</v>
      </c>
      <c r="G16" s="14">
        <f t="shared" si="2"/>
        <v>0</v>
      </c>
      <c r="H16" s="17">
        <f t="shared" si="1"/>
        <v>75750</v>
      </c>
    </row>
    <row r="17" spans="1:8" s="4" customFormat="1" ht="20.25" customHeight="1">
      <c r="A17" s="26" t="s">
        <v>24</v>
      </c>
      <c r="B17" s="9">
        <f>B18+B19+B20+B21+B22</f>
        <v>1120.7</v>
      </c>
      <c r="C17" s="3">
        <v>15</v>
      </c>
      <c r="D17" s="10">
        <f t="shared" si="0"/>
        <v>16810.5</v>
      </c>
      <c r="E17" s="9"/>
      <c r="F17" s="3">
        <v>10</v>
      </c>
      <c r="G17" s="14">
        <f t="shared" si="2"/>
        <v>0</v>
      </c>
      <c r="H17" s="17">
        <f t="shared" si="1"/>
        <v>16810.5</v>
      </c>
    </row>
    <row r="18" spans="1:8" s="4" customFormat="1" ht="20.25" customHeight="1">
      <c r="A18" s="20" t="s">
        <v>17</v>
      </c>
      <c r="B18" s="9">
        <v>505.7</v>
      </c>
      <c r="C18" s="3">
        <v>15</v>
      </c>
      <c r="D18" s="10">
        <f t="shared" si="0"/>
        <v>7585.5</v>
      </c>
      <c r="E18" s="9"/>
      <c r="F18" s="3"/>
      <c r="G18" s="14"/>
      <c r="H18" s="17">
        <f t="shared" si="1"/>
        <v>7585.5</v>
      </c>
    </row>
    <row r="19" spans="1:8" s="4" customFormat="1" ht="20.25" customHeight="1">
      <c r="A19" s="21" t="s">
        <v>18</v>
      </c>
      <c r="B19" s="9"/>
      <c r="C19" s="3">
        <v>15</v>
      </c>
      <c r="D19" s="10">
        <f t="shared" si="0"/>
        <v>0</v>
      </c>
      <c r="E19" s="9"/>
      <c r="F19" s="3">
        <v>10</v>
      </c>
      <c r="G19" s="14">
        <f t="shared" si="2"/>
        <v>0</v>
      </c>
      <c r="H19" s="17">
        <f t="shared" si="1"/>
        <v>0</v>
      </c>
    </row>
    <row r="20" spans="1:8" s="4" customFormat="1" ht="20.25" customHeight="1">
      <c r="A20" s="21" t="s">
        <v>19</v>
      </c>
      <c r="B20" s="9">
        <v>0</v>
      </c>
      <c r="C20" s="3">
        <v>15</v>
      </c>
      <c r="D20" s="10">
        <f t="shared" si="0"/>
        <v>0</v>
      </c>
      <c r="E20" s="9"/>
      <c r="F20" s="3"/>
      <c r="G20" s="14"/>
      <c r="H20" s="17">
        <f t="shared" si="1"/>
        <v>0</v>
      </c>
    </row>
    <row r="21" spans="1:8" s="4" customFormat="1" ht="20.25" customHeight="1">
      <c r="A21" s="21" t="s">
        <v>47</v>
      </c>
      <c r="B21" s="9">
        <v>106</v>
      </c>
      <c r="C21" s="3">
        <v>15</v>
      </c>
      <c r="D21" s="10">
        <f t="shared" si="0"/>
        <v>1590</v>
      </c>
      <c r="E21" s="9"/>
      <c r="F21" s="3"/>
      <c r="G21" s="14"/>
      <c r="H21" s="17">
        <f t="shared" si="1"/>
        <v>1590</v>
      </c>
    </row>
    <row r="22" spans="1:8" s="4" customFormat="1" ht="20.25" customHeight="1" thickBot="1">
      <c r="A22" s="22" t="s">
        <v>20</v>
      </c>
      <c r="B22" s="11">
        <v>509</v>
      </c>
      <c r="C22" s="12">
        <v>15</v>
      </c>
      <c r="D22" s="13">
        <f t="shared" si="0"/>
        <v>7635</v>
      </c>
      <c r="E22" s="11"/>
      <c r="F22" s="12"/>
      <c r="G22" s="15"/>
      <c r="H22" s="18">
        <f t="shared" si="1"/>
        <v>7635</v>
      </c>
    </row>
    <row r="23" spans="1:7" ht="19.5" customHeight="1">
      <c r="A23" s="5" t="s">
        <v>21</v>
      </c>
      <c r="B23" s="6"/>
      <c r="C23" s="6"/>
      <c r="D23" s="6"/>
      <c r="E23" s="6"/>
      <c r="F23" s="6"/>
      <c r="G23" s="6"/>
    </row>
  </sheetData>
  <sheetProtection/>
  <mergeCells count="1">
    <mergeCell ref="A2:H2"/>
  </mergeCells>
  <printOptions/>
  <pageMargins left="1.25" right="0.41" top="0.64" bottom="0.5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00390625" defaultRowHeight="13.5"/>
  <cols>
    <col min="1" max="1" width="26.125" style="35" customWidth="1"/>
    <col min="2" max="2" width="1.12109375" style="35" customWidth="1"/>
    <col min="3" max="3" width="28.125" style="35" customWidth="1"/>
    <col min="4" max="16384" width="8.00390625" style="35" customWidth="1"/>
  </cols>
  <sheetData>
    <row r="1" ht="12.75">
      <c r="A1" s="34" t="s">
        <v>31</v>
      </c>
    </row>
    <row r="2" ht="13.5" thickBot="1">
      <c r="A2" s="34" t="s">
        <v>32</v>
      </c>
    </row>
    <row r="3" spans="1:3" ht="13.5" thickBot="1">
      <c r="A3" s="36" t="s">
        <v>33</v>
      </c>
      <c r="C3" s="37" t="s">
        <v>34</v>
      </c>
    </row>
    <row r="4" ht="12.75">
      <c r="A4" s="36">
        <v>3</v>
      </c>
    </row>
    <row r="5" ht="12.75"/>
    <row r="6" ht="13.5" thickBot="1"/>
    <row r="7" ht="12.75">
      <c r="A7" s="39" t="s">
        <v>35</v>
      </c>
    </row>
    <row r="8" ht="12.75">
      <c r="A8" s="40" t="s">
        <v>36</v>
      </c>
    </row>
    <row r="9" ht="12.75">
      <c r="A9" s="41" t="s">
        <v>37</v>
      </c>
    </row>
    <row r="10" ht="12.75">
      <c r="A10" s="40" t="s">
        <v>38</v>
      </c>
    </row>
    <row r="11" ht="13.5" thickBot="1">
      <c r="A11" s="42" t="s">
        <v>39</v>
      </c>
    </row>
    <row r="12" ht="12.75"/>
    <row r="13" ht="13.5" thickBot="1"/>
    <row r="14" ht="13.5" thickBot="1">
      <c r="A14" s="37" t="s">
        <v>40</v>
      </c>
    </row>
    <row r="15" ht="12.75"/>
    <row r="16" ht="13.5" thickBot="1"/>
    <row r="17" ht="13.5" thickBot="1">
      <c r="C17" s="37" t="s">
        <v>41</v>
      </c>
    </row>
    <row r="18" ht="12.75"/>
    <row r="19" ht="12.75"/>
    <row r="20" ht="12.75">
      <c r="A20" s="44" t="s">
        <v>42</v>
      </c>
    </row>
    <row r="21" ht="12.75"/>
    <row r="22" ht="12.75"/>
    <row r="23" ht="12.75"/>
    <row r="24" ht="12.75"/>
    <row r="25" ht="12.75"/>
    <row r="26" ht="13.5" thickBot="1">
      <c r="C26" s="45" t="s">
        <v>43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2016-05-16T03:31:55Z</cp:lastPrinted>
  <dcterms:created xsi:type="dcterms:W3CDTF">2015-07-15T09:06:19Z</dcterms:created>
  <dcterms:modified xsi:type="dcterms:W3CDTF">2016-05-16T03:32:47Z</dcterms:modified>
  <cp:category/>
  <cp:version/>
  <cp:contentType/>
  <cp:contentStatus/>
</cp:coreProperties>
</file>