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200" windowHeight="11640" activeTab="0"/>
  </bookViews>
  <sheets>
    <sheet name="2015公共预算支出明细表（功能分类）" sheetId="1" r:id="rId1"/>
    <sheet name="Sheet1" sheetId="2" r:id="rId2"/>
  </sheets>
  <definedNames>
    <definedName name="_xlnm._FilterDatabase" localSheetId="0" hidden="1">'2015公共预算支出明细表（功能分类）'!$A$4:$F$4</definedName>
    <definedName name="_xlnm.Print_Area" localSheetId="0">'2015公共预算支出明细表（功能分类）'!$A$2:$F$262</definedName>
    <definedName name="_xlnm.Print_Titles" localSheetId="0">'2015公共预算支出明细表（功能分类）'!$2:$3</definedName>
    <definedName name="地区名称">#REF!</definedName>
  </definedNames>
  <calcPr calcMode="autoNoTable" fullCalcOnLoad="1"/>
</workbook>
</file>

<file path=xl/sharedStrings.xml><?xml version="1.0" encoding="utf-8"?>
<sst xmlns="http://schemas.openxmlformats.org/spreadsheetml/2006/main" count="1011" uniqueCount="418">
  <si>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</si>
  <si>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</si>
  <si>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</si>
  <si>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</si>
  <si>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</si>
  <si>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代表工作</t>
  </si>
  <si>
    <t xml:space="preserve">    事业运行</t>
  </si>
  <si>
    <t xml:space="preserve">  政协事务</t>
  </si>
  <si>
    <t xml:space="preserve">    政协会议</t>
  </si>
  <si>
    <t xml:space="preserve">    委员视察</t>
  </si>
  <si>
    <t xml:space="preserve">  政府办公厅(室)及相关机构事务</t>
  </si>
  <si>
    <t xml:space="preserve">    专项业务活动</t>
  </si>
  <si>
    <t xml:space="preserve">    信访事务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</si>
  <si>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</si>
  <si>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</si>
  <si>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</si>
  <si>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物价管理</t>
  </si>
  <si>
    <t xml:space="preserve">    其他发展与改革事务支出</t>
  </si>
  <si>
    <t xml:space="preserve">  统计信息事务</t>
  </si>
  <si>
    <t xml:space="preserve">  商贸事务</t>
  </si>
  <si>
    <t xml:space="preserve">    外资管理</t>
  </si>
  <si>
    <t xml:space="preserve">    招商引资</t>
  </si>
  <si>
    <t xml:space="preserve">  工商行政管理事务</t>
  </si>
  <si>
    <t xml:space="preserve">    信息化建设</t>
  </si>
  <si>
    <t xml:space="preserve">  质量技术监督与检验检疫事务</t>
  </si>
  <si>
    <t xml:space="preserve">    认证认可监督管理</t>
  </si>
  <si>
    <t xml:space="preserve">    其他质量技术监督与检验检疫事务支出</t>
  </si>
  <si>
    <t xml:space="preserve">  国防动员</t>
  </si>
  <si>
    <t xml:space="preserve">    兵役征集</t>
  </si>
  <si>
    <t xml:space="preserve">    人民防空</t>
  </si>
  <si>
    <t xml:space="preserve">  教育管理事务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</si>
  <si>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</si>
  <si>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</si>
  <si>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</si>
  <si>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</si>
  <si>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</si>
  <si>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</si>
  <si>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其他普通教育支出</t>
  </si>
  <si>
    <t xml:space="preserve">  职业教育</t>
  </si>
  <si>
    <t xml:space="preserve">    中专教育</t>
  </si>
  <si>
    <t xml:space="preserve">  成人教育</t>
  </si>
  <si>
    <t xml:space="preserve">    艺术表演团体</t>
  </si>
  <si>
    <t xml:space="preserve">    文化活动</t>
  </si>
  <si>
    <t xml:space="preserve">    群众文化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</si>
  <si>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</si>
  <si>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</si>
  <si>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</si>
  <si>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</si>
  <si>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</si>
  <si>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其他文物支出</t>
  </si>
  <si>
    <t xml:space="preserve">  体育</t>
  </si>
  <si>
    <t xml:space="preserve">    体育场馆</t>
  </si>
  <si>
    <t xml:space="preserve">    群众体育</t>
  </si>
  <si>
    <t xml:space="preserve">    其他体育支出</t>
  </si>
  <si>
    <t xml:space="preserve">  广播影视</t>
  </si>
  <si>
    <t xml:space="preserve">    其他广播影视支出</t>
  </si>
  <si>
    <t xml:space="preserve">    宣传文化发展专项支出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</si>
  <si>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</si>
  <si>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</si>
  <si>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</si>
  <si>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</si>
  <si>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红十字事业</t>
  </si>
  <si>
    <t xml:space="preserve">    农村最低生活保障金支出</t>
  </si>
  <si>
    <t xml:space="preserve">  公立医院</t>
  </si>
  <si>
    <t xml:space="preserve">    综合医院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</si>
  <si>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</si>
  <si>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</si>
  <si>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</si>
  <si>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城乡社区管理事务</t>
  </si>
  <si>
    <t xml:space="preserve">    城管执法</t>
  </si>
  <si>
    <t xml:space="preserve">    市政公用行业市场监管</t>
  </si>
  <si>
    <t xml:space="preserve">    大中型水库移民后期扶持专项支出</t>
  </si>
  <si>
    <t xml:space="preserve">    水资源费安排的支出</t>
  </si>
  <si>
    <t xml:space="preserve">    农村人畜饮水</t>
  </si>
  <si>
    <t xml:space="preserve">    其他水利支出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</si>
  <si>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</si>
  <si>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</si>
  <si>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</si>
  <si>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</si>
  <si>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其他扶贫支出</t>
  </si>
  <si>
    <t xml:space="preserve">  农业综合开发</t>
  </si>
  <si>
    <t xml:space="preserve">    产业化经营</t>
  </si>
  <si>
    <t xml:space="preserve">    科技示范</t>
  </si>
  <si>
    <t xml:space="preserve">    对村级一事一议的补助</t>
  </si>
  <si>
    <t xml:space="preserve">    对村民委员会和村党支部的补助</t>
  </si>
  <si>
    <t xml:space="preserve">    对村集体经济组织的补助</t>
  </si>
  <si>
    <t xml:space="preserve">  气象事务</t>
  </si>
  <si>
    <t xml:space="preserve">    气象事业机构</t>
  </si>
  <si>
    <t xml:space="preserve">    气象探测</t>
  </si>
  <si>
    <t>住房保障支出</t>
  </si>
  <si>
    <t xml:space="preserve">    棚户区改造</t>
  </si>
  <si>
    <t xml:space="preserve">    公共租赁住房</t>
  </si>
  <si>
    <t xml:space="preserve">    其他保障性安居工程支出</t>
  </si>
  <si>
    <t xml:space="preserve">  住房改革支出</t>
  </si>
  <si>
    <t xml:space="preserve">    住房公积金</t>
  </si>
  <si>
    <t xml:space="preserve">    购房补贴</t>
  </si>
  <si>
    <t xml:space="preserve">    其他城乡社区住宅支出</t>
  </si>
  <si>
    <t xml:space="preserve">  粮油事务</t>
  </si>
  <si>
    <t xml:space="preserve">    专项统计业务</t>
  </si>
  <si>
    <t xml:space="preserve">    专项普查活动</t>
  </si>
  <si>
    <t xml:space="preserve">    统计抽样调查</t>
  </si>
  <si>
    <t xml:space="preserve">  财政事务</t>
  </si>
  <si>
    <t xml:space="preserve">    其他财政事务支出</t>
  </si>
  <si>
    <t xml:space="preserve">  税收事务</t>
  </si>
  <si>
    <t xml:space="preserve">    代扣代收代征税款手续费</t>
  </si>
  <si>
    <t xml:space="preserve">    其他税收事务支出</t>
  </si>
  <si>
    <t xml:space="preserve">  审计事务</t>
  </si>
  <si>
    <t xml:space="preserve">    其他审计事务支出</t>
  </si>
  <si>
    <t xml:space="preserve">  宗教事务</t>
  </si>
  <si>
    <t xml:space="preserve">    宗教工作专项</t>
  </si>
  <si>
    <t xml:space="preserve">  港澳台侨事务</t>
  </si>
  <si>
    <t xml:space="preserve">    台湾事务</t>
  </si>
  <si>
    <t xml:space="preserve">  档案事务</t>
  </si>
  <si>
    <t xml:space="preserve">    档案馆</t>
  </si>
  <si>
    <t xml:space="preserve">  民主党派及工商联事务</t>
  </si>
  <si>
    <t xml:space="preserve">  群众团体事务</t>
  </si>
  <si>
    <t xml:space="preserve">    其他群众团体事务支出</t>
  </si>
  <si>
    <t xml:space="preserve">    其他国防动员支出</t>
  </si>
  <si>
    <t xml:space="preserve">  武装警察</t>
  </si>
  <si>
    <t xml:space="preserve">    内卫</t>
  </si>
  <si>
    <t xml:space="preserve">    消防</t>
  </si>
  <si>
    <t xml:space="preserve">  公安</t>
  </si>
  <si>
    <t xml:space="preserve">    治安管理</t>
  </si>
  <si>
    <t xml:space="preserve">    禁毒管理</t>
  </si>
  <si>
    <t xml:space="preserve">    道路交通管理</t>
  </si>
  <si>
    <t xml:space="preserve">    拘押收教场所管理</t>
  </si>
  <si>
    <t xml:space="preserve">    其他公安支出</t>
  </si>
  <si>
    <t xml:space="preserve">  检察</t>
  </si>
  <si>
    <t xml:space="preserve">    其他成人教育支出</t>
  </si>
  <si>
    <t xml:space="preserve">  广播电视教育</t>
  </si>
  <si>
    <t xml:space="preserve">    广播电视学校</t>
  </si>
  <si>
    <t xml:space="preserve">  特殊教育</t>
  </si>
  <si>
    <t xml:space="preserve">    其他特殊教育支出</t>
  </si>
  <si>
    <t xml:space="preserve">    教师进修</t>
  </si>
  <si>
    <t xml:space="preserve">    干部教育</t>
  </si>
  <si>
    <t xml:space="preserve">    其他教育费附加安排的支出</t>
  </si>
  <si>
    <t xml:space="preserve">  科学技术管理事务</t>
  </si>
  <si>
    <t xml:space="preserve">    自然科学基金</t>
  </si>
  <si>
    <t xml:space="preserve">    其他基础研究支出</t>
  </si>
  <si>
    <t xml:space="preserve">  人力资源和社会保障管理事务</t>
  </si>
  <si>
    <t xml:space="preserve">    社会保险业务管理事务</t>
  </si>
  <si>
    <t xml:space="preserve">    社会保险经办机构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</si>
  <si>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</si>
  <si>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</si>
  <si>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</si>
  <si>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</si>
  <si>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</si>
  <si>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</si>
  <si>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</si>
  <si>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财政对社会保险基金的补助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</si>
  <si>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</si>
  <si>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</si>
  <si>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</si>
  <si>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企业关闭破产补助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</si>
  <si>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</si>
  <si>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</si>
  <si>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</si>
  <si>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</si>
  <si>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</si>
  <si>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</si>
  <si>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基本公共卫生服务</t>
  </si>
  <si>
    <t xml:space="preserve">    重大公共卫生专项</t>
  </si>
  <si>
    <t xml:space="preserve">    其他公共卫生支出</t>
  </si>
  <si>
    <t xml:space="preserve">  医疗保障</t>
  </si>
  <si>
    <t xml:space="preserve">    行政单位医疗</t>
  </si>
  <si>
    <t xml:space="preserve">    事业单位医疗</t>
  </si>
  <si>
    <t xml:space="preserve">    公务员医疗补助</t>
  </si>
  <si>
    <t xml:space="preserve">    优抚对象医疗补助</t>
  </si>
  <si>
    <t xml:space="preserve">    新型农村合作医疗</t>
  </si>
  <si>
    <t xml:space="preserve">    城镇居民基本医疗保险</t>
  </si>
  <si>
    <t xml:space="preserve">    其他医疗保障支出</t>
  </si>
  <si>
    <t xml:space="preserve">  食品和药品监督管理事务</t>
  </si>
  <si>
    <t xml:space="preserve">    食品安全事务</t>
  </si>
  <si>
    <t xml:space="preserve">    其他食品和药品监督管理事务支出</t>
  </si>
  <si>
    <t xml:space="preserve">  环境保护管理事务</t>
  </si>
  <si>
    <t xml:space="preserve">    其他城乡社区管理事务支出</t>
  </si>
  <si>
    <t xml:space="preserve">    小城镇基础设施建设</t>
  </si>
  <si>
    <t xml:space="preserve">    其他城乡社区公共设施支出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</si>
  <si>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</si>
  <si>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</si>
  <si>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</si>
  <si>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</si>
  <si>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</si>
  <si>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农业生产资料与技术补贴</t>
  </si>
  <si>
    <t xml:space="preserve">    农业组织化与产业化经营</t>
  </si>
  <si>
    <t xml:space="preserve">    农资综合补贴</t>
  </si>
  <si>
    <t xml:space="preserve">    石油价格改革对渔业的补贴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</si>
  <si>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</si>
  <si>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</si>
  <si>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</si>
  <si>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其他农村综合改革支出</t>
  </si>
  <si>
    <t xml:space="preserve">    支持农村金融机构</t>
  </si>
  <si>
    <t xml:space="preserve">    涉农贷款增量奖励</t>
  </si>
  <si>
    <t xml:space="preserve">  公路水路运输</t>
  </si>
  <si>
    <t xml:space="preserve">    公路新建</t>
  </si>
  <si>
    <t xml:space="preserve">    公路改建</t>
  </si>
  <si>
    <t xml:space="preserve">    特大型桥梁建设</t>
  </si>
  <si>
    <t xml:space="preserve">    公路运输管理</t>
  </si>
  <si>
    <t xml:space="preserve">    航道维护</t>
  </si>
  <si>
    <t xml:space="preserve">    其他公路水路运输支出</t>
  </si>
  <si>
    <t xml:space="preserve">    铁路路网建设</t>
  </si>
  <si>
    <t xml:space="preserve">  安全生产监管</t>
  </si>
  <si>
    <t xml:space="preserve">  支持中小企业发展和管理支出</t>
  </si>
  <si>
    <t xml:space="preserve">    中小企业发展专项</t>
  </si>
  <si>
    <t xml:space="preserve">    其他支持中小企业发展和管理支出</t>
  </si>
  <si>
    <t xml:space="preserve">  商业流通事务</t>
  </si>
  <si>
    <t xml:space="preserve">    其他商业流通事务支出</t>
  </si>
  <si>
    <t xml:space="preserve">  旅游业管理与服务支出</t>
  </si>
  <si>
    <t xml:space="preserve">  国土资源事务</t>
  </si>
  <si>
    <t xml:space="preserve">    国土整治</t>
  </si>
  <si>
    <t xml:space="preserve">    地质灾害防治</t>
  </si>
  <si>
    <t xml:space="preserve">    土地资源储备支出</t>
  </si>
  <si>
    <t xml:space="preserve">    粮食风险基金</t>
  </si>
  <si>
    <t xml:space="preserve">  人力资源事务</t>
  </si>
  <si>
    <t xml:space="preserve">    军队转业干部安置</t>
  </si>
  <si>
    <t xml:space="preserve">  纪检监察事务</t>
  </si>
  <si>
    <t xml:space="preserve">    其他纪检监察事务支出</t>
  </si>
  <si>
    <t xml:space="preserve">  组织事务</t>
  </si>
  <si>
    <t xml:space="preserve">  宣传事务</t>
  </si>
  <si>
    <t xml:space="preserve">  统战事务</t>
  </si>
  <si>
    <t xml:space="preserve">    其他检察支出</t>
  </si>
  <si>
    <t xml:space="preserve">  法院</t>
  </si>
  <si>
    <t xml:space="preserve">    其他法院支出</t>
  </si>
  <si>
    <t xml:space="preserve">  司法</t>
  </si>
  <si>
    <t xml:space="preserve">    基层司法业务</t>
  </si>
  <si>
    <t xml:space="preserve">    律师公证管理</t>
  </si>
  <si>
    <t xml:space="preserve">    法律援助</t>
  </si>
  <si>
    <t xml:space="preserve">    其他司法支出</t>
  </si>
  <si>
    <t xml:space="preserve">    社会公益研究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</si>
  <si>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</si>
  <si>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</si>
  <si>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</si>
  <si>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</si>
  <si>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</si>
  <si>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  技术创新服务体系</t>
  </si>
  <si>
    <t xml:space="preserve">    科技条件专项</t>
  </si>
  <si>
    <t xml:space="preserve">  科学技术普及</t>
  </si>
  <si>
    <t xml:space="preserve">    科普活动</t>
  </si>
  <si>
    <t xml:space="preserve">    其他科学技术普及支出</t>
  </si>
  <si>
    <t xml:space="preserve">  文化</t>
  </si>
  <si>
    <t xml:space="preserve">    图书馆</t>
  </si>
  <si>
    <t xml:space="preserve">    社会保险补贴</t>
  </si>
  <si>
    <t xml:space="preserve">    小额担保贷款贴息</t>
  </si>
  <si>
    <t xml:space="preserve">    其他就业补助支出</t>
  </si>
  <si>
    <t xml:space="preserve">  抚恤</t>
  </si>
  <si>
    <t xml:space="preserve">    死亡抚恤</t>
  </si>
  <si>
    <t xml:space="preserve">    义务兵优待</t>
  </si>
  <si>
    <t xml:space="preserve">    其他优抚支出</t>
  </si>
  <si>
    <t xml:space="preserve">  退役安置</t>
  </si>
  <si>
    <t xml:space="preserve">    退役士兵安置</t>
  </si>
  <si>
    <t xml:space="preserve">  社会福利</t>
  </si>
  <si>
    <t xml:space="preserve">    儿童福利</t>
  </si>
  <si>
    <t xml:space="preserve">    老年福利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</si>
  <si>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</si>
  <si>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</si>
  <si>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</si>
  <si>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</si>
  <si>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</si>
  <si>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其他残疾人事业支出</t>
  </si>
  <si>
    <t xml:space="preserve">    其他环境保护管理事务支出</t>
  </si>
  <si>
    <t xml:space="preserve">  环境监测与监察</t>
  </si>
  <si>
    <t xml:space="preserve">    其他环境监测与监察支出</t>
  </si>
  <si>
    <t xml:space="preserve">  污染防治</t>
  </si>
  <si>
    <t xml:space="preserve">    水体</t>
  </si>
  <si>
    <t xml:space="preserve">    固体废弃物与化学品</t>
  </si>
  <si>
    <t xml:space="preserve">    排污费安排的支出</t>
  </si>
  <si>
    <t xml:space="preserve">    林业事业机构</t>
  </si>
  <si>
    <t xml:space="preserve">    森林资源管理</t>
  </si>
  <si>
    <t xml:space="preserve">    森林生态效益补偿</t>
  </si>
  <si>
    <t xml:space="preserve">    动植物保护</t>
  </si>
  <si>
    <t xml:space="preserve">    林业执法与监督</t>
  </si>
  <si>
    <t xml:space="preserve">    林业检疫检测</t>
  </si>
  <si>
    <t xml:space="preserve">    林业产业化</t>
  </si>
  <si>
    <t xml:space="preserve">    石油价格改革对林业的补贴</t>
  </si>
  <si>
    <t xml:space="preserve">    其他林业支出</t>
  </si>
  <si>
    <t xml:space="preserve">  水利</t>
  </si>
  <si>
    <t xml:space="preserve">    水利行业业务管理</t>
  </si>
  <si>
    <t xml:space="preserve">    防汛</t>
  </si>
  <si>
    <t xml:space="preserve">    农田水利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</si>
  <si>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</si>
  <si>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</si>
  <si>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</si>
  <si>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石油价格改革补贴其他支出</t>
  </si>
  <si>
    <t xml:space="preserve">    公共交通运营补助</t>
  </si>
  <si>
    <t xml:space="preserve">  制造业</t>
  </si>
  <si>
    <t xml:space="preserve">    旅游宣传</t>
  </si>
  <si>
    <t xml:space="preserve">    其他旅游业管理与服务支出</t>
  </si>
  <si>
    <t xml:space="preserve">    其他涉外发展服务支出</t>
  </si>
  <si>
    <t xml:space="preserve">  金融部门行政支出</t>
  </si>
  <si>
    <t xml:space="preserve">    金融部门其他行政支出</t>
  </si>
  <si>
    <t xml:space="preserve">    其他金融发展支出</t>
  </si>
  <si>
    <t xml:space="preserve">    矿产资源专项收入安排的支出</t>
  </si>
  <si>
    <t>决算数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</si>
  <si>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</si>
  <si>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</si>
  <si>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</si>
  <si>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</si>
  <si>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</si>
  <si>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</si>
  <si>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节能环保支出</t>
  </si>
  <si>
    <t>城乡社区支出</t>
  </si>
  <si>
    <t>农林水支出</t>
  </si>
  <si>
    <t>交通运输支出</t>
  </si>
  <si>
    <t>商业服务业等支出</t>
  </si>
  <si>
    <t>金融支出</t>
  </si>
  <si>
    <t>国土海洋气象等支出</t>
  </si>
  <si>
    <t>粮油物资储备支出</t>
  </si>
  <si>
    <t xml:space="preserve">    预备役部队</t>
  </si>
  <si>
    <t xml:space="preserve">    民兵</t>
  </si>
  <si>
    <t xml:space="preserve">    城乡医疗救助</t>
  </si>
  <si>
    <t xml:space="preserve">    林业防灾减灾</t>
  </si>
  <si>
    <t xml:space="preserve">  进修及培训</t>
  </si>
  <si>
    <t>一般公共服务支出</t>
  </si>
  <si>
    <t>2030699</t>
  </si>
  <si>
    <t>科目编码</t>
  </si>
  <si>
    <t>科目名称</t>
  </si>
  <si>
    <t>单位：万元</t>
  </si>
  <si>
    <t>一般公共预算支出</t>
  </si>
  <si>
    <t xml:space="preserve">  党委办公厅(室)及相关机构事务</t>
  </si>
  <si>
    <t xml:space="preserve">  教育费附加安排的支出</t>
  </si>
  <si>
    <t xml:space="preserve">  基础研究</t>
  </si>
  <si>
    <t xml:space="preserve">  应用研究</t>
  </si>
  <si>
    <t xml:space="preserve">  科技条件与服务</t>
  </si>
  <si>
    <t xml:space="preserve">  企业改革补助</t>
  </si>
  <si>
    <t xml:space="preserve">  就业补助</t>
  </si>
  <si>
    <t xml:space="preserve">    其他党委办公厅(室)及相关机构事务支出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</si>
  <si>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</si>
  <si>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</si>
  <si>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</si>
  <si>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其他一般公共服务支出(项)</t>
  </si>
  <si>
    <t xml:space="preserve">  其他国防支出(款)</t>
  </si>
  <si>
    <t xml:space="preserve">    其他国防支出(项)</t>
  </si>
  <si>
    <t xml:space="preserve">  其他公共安全支出(款)</t>
  </si>
  <si>
    <t xml:space="preserve">    其他公共安全支出(项)</t>
  </si>
  <si>
    <t xml:space="preserve">  其他教育支出(款)</t>
  </si>
  <si>
    <t xml:space="preserve">    其他教育支出(项)</t>
  </si>
  <si>
    <t xml:space="preserve">    机构运行</t>
  </si>
  <si>
    <t xml:space="preserve">  其他科学技术支出(款)</t>
  </si>
  <si>
    <t xml:space="preserve">    其他科学技术支出(项)</t>
  </si>
  <si>
    <t xml:space="preserve">  其他文化体育与传媒支出(款)</t>
  </si>
  <si>
    <t xml:space="preserve">    其他文化体育与传媒支出(项)</t>
  </si>
  <si>
    <t xml:space="preserve">    财政对城乡居民基本养老保险基金的补助</t>
  </si>
  <si>
    <t xml:space="preserve">  最低生活保障</t>
  </si>
  <si>
    <t xml:space="preserve">    城市最低生活保障金支出</t>
  </si>
  <si>
    <t xml:space="preserve">  临时救助</t>
  </si>
  <si>
    <t xml:space="preserve">    流浪乞讨人员救助支出</t>
  </si>
  <si>
    <t xml:space="preserve">  特困人员供养</t>
  </si>
  <si>
    <t xml:space="preserve">    农村五保供养支出</t>
  </si>
  <si>
    <t xml:space="preserve">  其他生活救助</t>
  </si>
  <si>
    <t xml:space="preserve">    其他城市生活救助</t>
  </si>
  <si>
    <t xml:space="preserve">    其他农村生活救助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</si>
  <si>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</si>
  <si>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</si>
  <si>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</si>
  <si>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</si>
  <si>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中医(民族)医院</t>
  </si>
  <si>
    <t xml:space="preserve">  中医药</t>
  </si>
  <si>
    <t xml:space="preserve">    中医(民族医)药专项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</si>
  <si>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</si>
  <si>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</si>
  <si>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</si>
  <si>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</si>
  <si>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其他医疗卫生与计划生育支出(款)</t>
  </si>
  <si>
    <t xml:space="preserve">    其他医疗卫生与计划生育支出(项)</t>
  </si>
  <si>
    <t xml:space="preserve">  能源节约利用(款)</t>
  </si>
  <si>
    <t xml:space="preserve">    能源节约利用(项)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</si>
  <si>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</si>
  <si>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</si>
  <si>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</si>
  <si>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</si>
  <si>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</si>
  <si>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</si>
  <si>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</si>
  <si>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</si>
  <si>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</si>
  <si>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</si>
  <si>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</si>
  <si>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</si>
  <si>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</si>
  <si>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 xml:space="preserve">  农业</t>
  </si>
  <si>
    <t xml:space="preserve">    科技转化与推广服务</t>
  </si>
  <si>
    <t xml:space="preserve">    防灾救灾</t>
  </si>
  <si>
    <t xml:space="preserve">    农业资源保护修复与利用</t>
  </si>
  <si>
    <t xml:space="preserve">    森林培育</t>
  </si>
  <si>
    <t xml:space="preserve">    水利工程建设</t>
  </si>
  <si>
    <t xml:space="preserve">    水土保持</t>
  </si>
  <si>
    <t xml:space="preserve">  扶贫</t>
  </si>
  <si>
    <t xml:space="preserve">  农村综合改革</t>
  </si>
  <si>
    <t xml:space="preserve">  促进金融支农支出</t>
  </si>
  <si>
    <t xml:space="preserve">    公路养护</t>
  </si>
  <si>
    <t xml:space="preserve">  铁路运输</t>
  </si>
  <si>
    <t xml:space="preserve">  石油价格改革对交通运输的补贴</t>
  </si>
  <si>
    <t xml:space="preserve">  其他交通运输支出(款)</t>
  </si>
  <si>
    <t>资源勘探信息等支出</t>
  </si>
  <si>
    <t xml:space="preserve">  其他资源勘探信息等支出(款)</t>
  </si>
  <si>
    <t xml:space="preserve">    其他资源勘探信息等支出(项)</t>
  </si>
  <si>
    <t xml:space="preserve">  涉外发展服务支出</t>
  </si>
  <si>
    <t xml:space="preserve">  其他商业服务业等支出(款)</t>
  </si>
  <si>
    <t xml:space="preserve">    其他商业服务业等支出(项)</t>
  </si>
  <si>
    <t xml:space="preserve">  金融发展支出</t>
  </si>
  <si>
    <t xml:space="preserve">  其他金融支出(款)</t>
  </si>
  <si>
    <t xml:space="preserve">    其他金融支出(项)</t>
  </si>
  <si>
    <t xml:space="preserve">  保障性安居工程支出</t>
  </si>
  <si>
    <t xml:space="preserve">  城乡社区住宅</t>
  </si>
  <si>
    <t xml:space="preserve">  粮油储备</t>
  </si>
  <si>
    <t xml:space="preserve">    储备粮(油)库建设</t>
  </si>
  <si>
    <t>其他支出(类)</t>
  </si>
  <si>
    <t xml:space="preserve">  其他支出(款)</t>
  </si>
  <si>
    <t xml:space="preserve">    其他支出(项)</t>
  </si>
  <si>
    <t>债务付息支出</t>
  </si>
  <si>
    <t xml:space="preserve">  地方政府债务付息支出</t>
  </si>
  <si>
    <t xml:space="preserve">    一般债务付息支出</t>
  </si>
  <si>
    <t xml:space="preserve">      地方政府一般债券付息支出</t>
  </si>
  <si>
    <t>债务发行费用支出</t>
  </si>
  <si>
    <t xml:space="preserve">  地方政府债务发行费用支出</t>
  </si>
  <si>
    <t xml:space="preserve">    一般债务发行费用支出</t>
  </si>
  <si>
    <t>决算数</t>
  </si>
  <si>
    <t>2015年沙县一般公共预算支出决算明细表（功能分类）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</si>
</sst>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color indexed="8"/>
      <name val="方正小标宋简体"/>
      <family val="3"/>
    </font>
    <font>
      <sz val="1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2"/>
      <color indexed="20"/>
      <name val="宋体"/>
      <family val="0"/>
    </font>
    <font>
      <sz val="10"/>
      <color indexed="8"/>
      <name val="Arial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20"/>
      <color theme="1"/>
      <name val="方正小标宋简体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4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27" fillId="2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7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7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27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27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30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31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3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33" fillId="35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4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5" fillId="36" borderId="9" applyNumberFormat="0" applyAlignment="0" applyProtection="0"/>
    <xf numFmtId="0" fontId="16" fillId="37" borderId="10" applyNumberFormat="0" applyAlignment="0" applyProtection="0"/>
    <xf numFmtId="0" fontId="16" fillId="37" borderId="10" applyNumberFormat="0" applyAlignment="0" applyProtection="0"/>
    <xf numFmtId="0" fontId="16" fillId="37" borderId="10" applyNumberFormat="0" applyAlignment="0" applyProtection="0"/>
    <xf numFmtId="0" fontId="16" fillId="37" borderId="10" applyNumberFormat="0" applyAlignment="0" applyProtection="0"/>
    <xf numFmtId="0" fontId="16" fillId="37" borderId="10" applyNumberFormat="0" applyAlignment="0" applyProtection="0"/>
    <xf numFmtId="0" fontId="16" fillId="37" borderId="10" applyNumberFormat="0" applyAlignment="0" applyProtection="0"/>
    <xf numFmtId="0" fontId="36" fillId="38" borderId="11" applyNumberFormat="0" applyAlignment="0" applyProtection="0"/>
    <xf numFmtId="0" fontId="17" fillId="39" borderId="12" applyNumberFormat="0" applyAlignment="0" applyProtection="0"/>
    <xf numFmtId="0" fontId="17" fillId="39" borderId="12" applyNumberFormat="0" applyAlignment="0" applyProtection="0"/>
    <xf numFmtId="0" fontId="17" fillId="39" borderId="12" applyNumberFormat="0" applyAlignment="0" applyProtection="0"/>
    <xf numFmtId="0" fontId="17" fillId="39" borderId="12" applyNumberFormat="0" applyAlignment="0" applyProtection="0"/>
    <xf numFmtId="0" fontId="17" fillId="39" borderId="12" applyNumberFormat="0" applyAlignment="0" applyProtection="0"/>
    <xf numFmtId="0" fontId="17" fillId="39" borderId="12" applyNumberFormat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27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27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27" fillId="46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27" fillId="4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27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40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41" fillId="36" borderId="15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42" fillId="52" borderId="9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4" fillId="0" borderId="0">
      <alignment/>
      <protection/>
    </xf>
    <xf numFmtId="0" fontId="0" fillId="53" borderId="17" applyNumberFormat="0" applyFont="0" applyAlignment="0" applyProtection="0"/>
    <xf numFmtId="0" fontId="4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4" fillId="54" borderId="18" applyNumberFormat="0" applyFont="0" applyAlignment="0" applyProtection="0"/>
  </cellStyleXfs>
  <cellXfs count="55">
    <xf numFmtId="0" fontId="0" fillId="0" borderId="0" xfId="0" applyFont="1" applyAlignment="1">
      <alignment vertical="center"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0" fontId="0" fillId="0" borderId="0" xfId="0" applyFill="1" applyAlignment="1">
      <alignment vertical="center"/>
    </xf>
    <xf numFmtId="41" fontId="0" fillId="0" borderId="0" xfId="0" applyNumberFormat="1" applyFill="1" applyAlignment="1">
      <alignment vertical="center"/>
    </xf>
    <xf numFmtId="41" fontId="0" fillId="0" borderId="0" xfId="0" applyNumberFormat="1" applyFill="1" applyAlignment="1">
      <alignment horizontal="right" vertical="center"/>
    </xf>
    <xf numFmtId="0" fontId="0" fillId="0" borderId="19" xfId="0" applyFont="1" applyFill="1" applyBorder="1" applyAlignment="1">
      <alignment horizontal="center" vertical="center"/>
    </xf>
    <xf numFmtId="41" fontId="0" fillId="0" borderId="19" xfId="0" applyNumberFormat="1" applyFont="1" applyFill="1" applyBorder="1" applyAlignment="1">
      <alignment horizontal="center" vertical="center"/>
    </xf>
    <xf numFmtId="0" fontId="26" fillId="0" borderId="19" xfId="0" applyNumberFormat="1" applyFont="1" applyFill="1" applyBorder="1" applyAlignment="1" applyProtection="1">
      <alignment horizontal="center" vertical="center"/>
      <protection/>
    </xf>
    <xf numFmtId="0" fontId="26" fillId="0" borderId="20" xfId="0" applyNumberFormat="1" applyFont="1" applyFill="1" applyBorder="1" applyAlignment="1" applyProtection="1">
      <alignment horizontal="center" vertical="center"/>
      <protection/>
    </xf>
    <xf numFmtId="3" fontId="25" fillId="0" borderId="19" xfId="0" applyNumberFormat="1" applyFont="1" applyFill="1" applyBorder="1" applyAlignment="1" applyProtection="1">
      <alignment horizontal="right" vertical="center"/>
      <protection/>
    </xf>
    <xf numFmtId="0" fontId="25" fillId="0" borderId="19" xfId="0" applyNumberFormat="1" applyFont="1" applyFill="1" applyBorder="1" applyAlignment="1" applyProtection="1">
      <alignment horizontal="left" vertical="center"/>
      <protection/>
    </xf>
    <xf numFmtId="0" fontId="26" fillId="0" borderId="20" xfId="0" applyNumberFormat="1" applyFont="1" applyFill="1" applyBorder="1" applyAlignment="1" applyProtection="1">
      <alignment horizontal="left" vertical="center"/>
      <protection/>
    </xf>
    <xf numFmtId="0" fontId="25" fillId="0" borderId="20" xfId="0" applyNumberFormat="1" applyFont="1" applyFill="1" applyBorder="1" applyAlignment="1" applyProtection="1">
      <alignment horizontal="left" vertical="center"/>
      <protection/>
    </xf>
    <xf numFmtId="0" fontId="25" fillId="0" borderId="21" xfId="0" applyNumberFormat="1" applyFont="1" applyFill="1" applyBorder="1" applyAlignment="1" applyProtection="1">
      <alignment horizontal="left" vertical="center"/>
      <protection/>
    </xf>
    <xf numFmtId="0" fontId="26" fillId="0" borderId="22" xfId="0" applyNumberFormat="1" applyFont="1" applyFill="1" applyBorder="1" applyAlignment="1" applyProtection="1">
      <alignment horizontal="left" vertical="center"/>
      <protection/>
    </xf>
    <xf numFmtId="3" fontId="25" fillId="0" borderId="23" xfId="0" applyNumberFormat="1" applyFont="1" applyFill="1" applyBorder="1" applyAlignment="1" applyProtection="1">
      <alignment horizontal="right" vertical="center"/>
      <protection/>
    </xf>
    <xf numFmtId="3" fontId="25" fillId="0" borderId="24" xfId="0" applyNumberFormat="1" applyFont="1" applyFill="1" applyBorder="1" applyAlignment="1" applyProtection="1">
      <alignment horizontal="right" vertical="center"/>
      <protection/>
    </xf>
    <xf numFmtId="0" fontId="25" fillId="0" borderId="24" xfId="0" applyNumberFormat="1" applyFont="1" applyFill="1" applyBorder="1" applyAlignment="1" applyProtection="1">
      <alignment horizontal="left" vertical="center"/>
      <protection/>
    </xf>
    <xf numFmtId="0" fontId="26" fillId="0" borderId="22" xfId="0" applyNumberFormat="1" applyFont="1" applyFill="1" applyBorder="1" applyAlignment="1" applyProtection="1">
      <alignment vertical="center"/>
      <protection/>
    </xf>
    <xf numFmtId="0" fontId="25" fillId="0" borderId="22" xfId="0" applyNumberFormat="1" applyFont="1" applyFill="1" applyBorder="1" applyAlignment="1" applyProtection="1">
      <alignment vertical="center"/>
      <protection/>
    </xf>
    <xf numFmtId="0" fontId="25" fillId="0" borderId="22" xfId="0" applyNumberFormat="1" applyFont="1" applyFill="1" applyBorder="1" applyAlignment="1" applyProtection="1">
      <alignment horizontal="left" vertical="center"/>
      <protection/>
    </xf>
    <xf numFmtId="0" fontId="25" fillId="0" borderId="23" xfId="0" applyNumberFormat="1" applyFont="1" applyFill="1" applyBorder="1" applyAlignment="1" applyProtection="1">
      <alignment horizontal="left" vertical="center"/>
      <protection/>
    </xf>
    <xf numFmtId="0" fontId="26" fillId="0" borderId="21" xfId="0" applyNumberFormat="1" applyFont="1" applyFill="1" applyBorder="1" applyAlignment="1" applyProtection="1">
      <alignment horizontal="left" vertical="center"/>
      <protection/>
    </xf>
    <xf numFmtId="0" fontId="25" fillId="0" borderId="21" xfId="0" applyNumberFormat="1" applyFont="1" applyFill="1" applyBorder="1" applyAlignment="1" applyProtection="1">
      <alignment vertical="center"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41" fontId="34" fillId="0" borderId="19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0" fillId="0" borderId="19" xfId="0" applyFill="1" applyBorder="1" applyAlignment="1">
      <alignment vertical="center"/>
    </xf>
    <xf numFmtId="0" fontId="25" fillId="0" borderId="20" xfId="0" applyNumberFormat="1" applyFont="1" applyFill="1" applyBorder="1" applyAlignment="1" applyProtection="1">
      <alignment horizontal="left" vertical="center" shrinkToFit="1"/>
      <protection/>
    </xf>
    <xf numFmtId="0" fontId="4" fillId="0" borderId="0" xfId="0" applyFont="1" applyFill="1" applyAlignment="1">
      <alignment shrinkToFit="1"/>
    </xf>
    <xf numFmtId="0" fontId="0" fillId="0" borderId="0" xfId="0" applyFill="1" applyAlignment="1">
      <alignment vertical="center" shrinkToFit="1"/>
    </xf>
    <xf numFmtId="0" fontId="34" fillId="0" borderId="19" xfId="0" applyFont="1" applyFill="1" applyBorder="1" applyAlignment="1">
      <alignment horizontal="center" vertical="center" shrinkToFit="1"/>
    </xf>
    <xf numFmtId="0" fontId="26" fillId="0" borderId="20" xfId="0" applyNumberFormat="1" applyFont="1" applyFill="1" applyBorder="1" applyAlignment="1" applyProtection="1">
      <alignment horizontal="left" vertical="center" shrinkToFit="1"/>
      <protection/>
    </xf>
    <xf numFmtId="0" fontId="26" fillId="0" borderId="19" xfId="0" applyNumberFormat="1" applyFont="1" applyFill="1" applyBorder="1" applyAlignment="1" applyProtection="1">
      <alignment horizontal="left" vertical="center" shrinkToFit="1"/>
      <protection/>
    </xf>
    <xf numFmtId="0" fontId="26" fillId="0" borderId="0" xfId="0" applyNumberFormat="1" applyFont="1" applyFill="1" applyBorder="1" applyAlignment="1" applyProtection="1">
      <alignment horizontal="left" vertical="center" shrinkToFit="1"/>
      <protection/>
    </xf>
    <xf numFmtId="0" fontId="25" fillId="0" borderId="19" xfId="0" applyNumberFormat="1" applyFont="1" applyFill="1" applyBorder="1" applyAlignment="1" applyProtection="1">
      <alignment horizontal="left" vertical="center" shrinkToFit="1"/>
      <protection/>
    </xf>
    <xf numFmtId="0" fontId="26" fillId="0" borderId="22" xfId="0" applyNumberFormat="1" applyFont="1" applyFill="1" applyBorder="1" applyAlignment="1" applyProtection="1">
      <alignment horizontal="left" vertical="center" shrinkToFit="1"/>
      <protection/>
    </xf>
    <xf numFmtId="0" fontId="26" fillId="0" borderId="22" xfId="0" applyNumberFormat="1" applyFont="1" applyFill="1" applyBorder="1" applyAlignment="1" applyProtection="1">
      <alignment vertical="center" shrinkToFit="1"/>
      <protection/>
    </xf>
    <xf numFmtId="0" fontId="25" fillId="0" borderId="22" xfId="0" applyNumberFormat="1" applyFont="1" applyFill="1" applyBorder="1" applyAlignment="1" applyProtection="1">
      <alignment vertical="center" shrinkToFit="1"/>
      <protection/>
    </xf>
    <xf numFmtId="0" fontId="25" fillId="0" borderId="22" xfId="0" applyNumberFormat="1" applyFont="1" applyFill="1" applyBorder="1" applyAlignment="1" applyProtection="1">
      <alignment horizontal="left" vertical="center" shrinkToFit="1"/>
      <protection/>
    </xf>
    <xf numFmtId="0" fontId="26" fillId="0" borderId="21" xfId="0" applyNumberFormat="1" applyFont="1" applyFill="1" applyBorder="1" applyAlignment="1" applyProtection="1">
      <alignment horizontal="left" vertical="center" shrinkToFit="1"/>
      <protection/>
    </xf>
    <xf numFmtId="0" fontId="25" fillId="0" borderId="21" xfId="0" applyNumberFormat="1" applyFont="1" applyFill="1" applyBorder="1" applyAlignment="1" applyProtection="1">
      <alignment vertical="center" shrinkToFit="1"/>
      <protection/>
    </xf>
    <xf numFmtId="0" fontId="0" fillId="0" borderId="19" xfId="0" applyFill="1" applyBorder="1" applyAlignment="1">
      <alignment vertical="center" shrinkToFit="1"/>
    </xf>
    <xf numFmtId="0" fontId="26" fillId="0" borderId="20" xfId="0" applyNumberFormat="1" applyFont="1" applyFill="1" applyBorder="1" applyAlignment="1" applyProtection="1">
      <alignment horizontal="center" vertical="center" shrinkToFit="1"/>
      <protection/>
    </xf>
    <xf numFmtId="0" fontId="25" fillId="0" borderId="21" xfId="0" applyNumberFormat="1" applyFont="1" applyFill="1" applyBorder="1" applyAlignment="1" applyProtection="1">
      <alignment horizontal="left" vertical="center" shrinkToFit="1"/>
      <protection/>
    </xf>
    <xf numFmtId="0" fontId="26" fillId="0" borderId="19" xfId="0" applyNumberFormat="1" applyFont="1" applyFill="1" applyBorder="1" applyAlignment="1" applyProtection="1">
      <alignment horizontal="left" vertical="center"/>
      <protection/>
    </xf>
    <xf numFmtId="0" fontId="25" fillId="0" borderId="0" xfId="0" applyNumberFormat="1" applyFont="1" applyFill="1" applyBorder="1" applyAlignment="1" applyProtection="1">
      <alignment horizontal="left" vertical="center"/>
      <protection/>
    </xf>
    <xf numFmtId="0" fontId="34" fillId="0" borderId="19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43" fillId="0" borderId="0" xfId="0" applyFont="1" applyFill="1" applyAlignment="1">
      <alignment horizontal="center" vertical="center"/>
    </xf>
  </cellXfs>
  <cellStyles count="457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3" xfId="19"/>
    <cellStyle name="20% - 强调文字颜色 1 2 3" xfId="20"/>
    <cellStyle name="20% - 强调文字颜色 1 2 4" xfId="21"/>
    <cellStyle name="20% - 强调文字颜色 1 3" xfId="22"/>
    <cellStyle name="20% - 强调文字颜色 2" xfId="23"/>
    <cellStyle name="20% - 强调文字颜色 2 2" xfId="24"/>
    <cellStyle name="20% - 强调文字颜色 2 2 2" xfId="25"/>
    <cellStyle name="20% - 强调文字颜色 2 2 2 2" xfId="26"/>
    <cellStyle name="20% - 强调文字颜色 2 2 2 3" xfId="27"/>
    <cellStyle name="20% - 强调文字颜色 2 2 3" xfId="28"/>
    <cellStyle name="20% - 强调文字颜色 2 2 4" xfId="29"/>
    <cellStyle name="20% - 强调文字颜色 2 3" xfId="30"/>
    <cellStyle name="20% - 强调文字颜色 3" xfId="31"/>
    <cellStyle name="20% - 强调文字颜色 3 2" xfId="32"/>
    <cellStyle name="20% - 强调文字颜色 3 2 2" xfId="33"/>
    <cellStyle name="20% - 强调文字颜色 3 2 2 2" xfId="34"/>
    <cellStyle name="20% - 强调文字颜色 3 2 2 3" xfId="35"/>
    <cellStyle name="20% - 强调文字颜色 3 2 3" xfId="36"/>
    <cellStyle name="20% - 强调文字颜色 3 2 4" xfId="37"/>
    <cellStyle name="20% - 强调文字颜色 3 3" xfId="38"/>
    <cellStyle name="20% - 强调文字颜色 4" xfId="39"/>
    <cellStyle name="20% - 强调文字颜色 4 2" xfId="40"/>
    <cellStyle name="20% - 强调文字颜色 4 2 2" xfId="41"/>
    <cellStyle name="20% - 强调文字颜色 4 2 2 2" xfId="42"/>
    <cellStyle name="20% - 强调文字颜色 4 2 2 3" xfId="43"/>
    <cellStyle name="20% - 强调文字颜色 4 2 3" xfId="44"/>
    <cellStyle name="20% - 强调文字颜色 4 2 4" xfId="45"/>
    <cellStyle name="20% - 强调文字颜色 4 3" xfId="46"/>
    <cellStyle name="20% - 强调文字颜色 5" xfId="47"/>
    <cellStyle name="20% - 强调文字颜色 5 2" xfId="48"/>
    <cellStyle name="20% - 强调文字颜色 5 2 2" xfId="49"/>
    <cellStyle name="20% - 强调文字颜色 5 2 2 2" xfId="50"/>
    <cellStyle name="20% - 强调文字颜色 5 2 2 3" xfId="51"/>
    <cellStyle name="20% - 强调文字颜色 5 2 3" xfId="52"/>
    <cellStyle name="20% - 强调文字颜色 5 2 4" xfId="53"/>
    <cellStyle name="20% - 强调文字颜色 5 3" xfId="54"/>
    <cellStyle name="20% - 强调文字颜色 6" xfId="55"/>
    <cellStyle name="20% - 强调文字颜色 6 2" xfId="56"/>
    <cellStyle name="20% - 强调文字颜色 6 2 2" xfId="57"/>
    <cellStyle name="20% - 强调文字颜色 6 2 2 2" xfId="58"/>
    <cellStyle name="20% - 强调文字颜色 6 2 2 3" xfId="59"/>
    <cellStyle name="20% - 强调文字颜色 6 2 3" xfId="60"/>
    <cellStyle name="20% - 强调文字颜色 6 2 4" xfId="61"/>
    <cellStyle name="20% - 强调文字颜色 6 3" xfId="62"/>
    <cellStyle name="40% - 强调文字颜色 1" xfId="63"/>
    <cellStyle name="40% - 强调文字颜色 1 2" xfId="64"/>
    <cellStyle name="40% - 强调文字颜色 1 2 2" xfId="65"/>
    <cellStyle name="40% - 强调文字颜色 1 2 2 2" xfId="66"/>
    <cellStyle name="40% - 强调文字颜色 1 2 2 3" xfId="67"/>
    <cellStyle name="40% - 强调文字颜色 1 2 3" xfId="68"/>
    <cellStyle name="40% - 强调文字颜色 1 2 4" xfId="69"/>
    <cellStyle name="40% - 强调文字颜色 1 3" xfId="70"/>
    <cellStyle name="40% - 强调文字颜色 2" xfId="71"/>
    <cellStyle name="40% - 强调文字颜色 2 2" xfId="72"/>
    <cellStyle name="40% - 强调文字颜色 2 2 2" xfId="73"/>
    <cellStyle name="40% - 强调文字颜色 2 2 2 2" xfId="74"/>
    <cellStyle name="40% - 强调文字颜色 2 2 2 3" xfId="75"/>
    <cellStyle name="40% - 强调文字颜色 2 2 3" xfId="76"/>
    <cellStyle name="40% - 强调文字颜色 2 2 4" xfId="77"/>
    <cellStyle name="40% - 强调文字颜色 2 3" xfId="78"/>
    <cellStyle name="40% - 强调文字颜色 3" xfId="79"/>
    <cellStyle name="40% - 强调文字颜色 3 2" xfId="80"/>
    <cellStyle name="40% - 强调文字颜色 3 2 2" xfId="81"/>
    <cellStyle name="40% - 强调文字颜色 3 2 2 2" xfId="82"/>
    <cellStyle name="40% - 强调文字颜色 3 2 2 3" xfId="83"/>
    <cellStyle name="40% - 强调文字颜色 3 2 3" xfId="84"/>
    <cellStyle name="40% - 强调文字颜色 3 2 4" xfId="85"/>
    <cellStyle name="40% - 强调文字颜色 3 3" xfId="86"/>
    <cellStyle name="40% - 强调文字颜色 4" xfId="87"/>
    <cellStyle name="40% - 强调文字颜色 4 2" xfId="88"/>
    <cellStyle name="40% - 强调文字颜色 4 2 2" xfId="89"/>
    <cellStyle name="40% - 强调文字颜色 4 2 2 2" xfId="90"/>
    <cellStyle name="40% - 强调文字颜色 4 2 2 3" xfId="91"/>
    <cellStyle name="40% - 强调文字颜色 4 2 3" xfId="92"/>
    <cellStyle name="40% - 强调文字颜色 4 2 4" xfId="93"/>
    <cellStyle name="40% - 强调文字颜色 4 3" xfId="94"/>
    <cellStyle name="40% - 强调文字颜色 5" xfId="95"/>
    <cellStyle name="40% - 强调文字颜色 5 2" xfId="96"/>
    <cellStyle name="40% - 强调文字颜色 5 2 2" xfId="97"/>
    <cellStyle name="40% - 强调文字颜色 5 2 2 2" xfId="98"/>
    <cellStyle name="40% - 强调文字颜色 5 2 2 3" xfId="99"/>
    <cellStyle name="40% - 强调文字颜色 5 2 3" xfId="100"/>
    <cellStyle name="40% - 强调文字颜色 5 2 4" xfId="101"/>
    <cellStyle name="40% - 强调文字颜色 5 3" xfId="102"/>
    <cellStyle name="40% - 强调文字颜色 6" xfId="103"/>
    <cellStyle name="40% - 强调文字颜色 6 2" xfId="104"/>
    <cellStyle name="40% - 强调文字颜色 6 2 2" xfId="105"/>
    <cellStyle name="40% - 强调文字颜色 6 2 2 2" xfId="106"/>
    <cellStyle name="40% - 强调文字颜色 6 2 2 3" xfId="107"/>
    <cellStyle name="40% - 强调文字颜色 6 2 3" xfId="108"/>
    <cellStyle name="40% - 强调文字颜色 6 2 4" xfId="109"/>
    <cellStyle name="40% - 强调文字颜色 6 3" xfId="110"/>
    <cellStyle name="60% - 强调文字颜色 1" xfId="111"/>
    <cellStyle name="60% - 强调文字颜色 1 2" xfId="112"/>
    <cellStyle name="60% - 强调文字颜色 1 2 2" xfId="113"/>
    <cellStyle name="60% - 强调文字颜色 1 2 2 2" xfId="114"/>
    <cellStyle name="60% - 强调文字颜色 1 2 2 3" xfId="115"/>
    <cellStyle name="60% - 强调文字颜色 1 2 3" xfId="116"/>
    <cellStyle name="60% - 强调文字颜色 1 3" xfId="117"/>
    <cellStyle name="60% - 强调文字颜色 2" xfId="118"/>
    <cellStyle name="60% - 强调文字颜色 2 2" xfId="119"/>
    <cellStyle name="60% - 强调文字颜色 2 2 2" xfId="120"/>
    <cellStyle name="60% - 强调文字颜色 2 2 2 2" xfId="121"/>
    <cellStyle name="60% - 强调文字颜色 2 2 2 3" xfId="122"/>
    <cellStyle name="60% - 强调文字颜色 2 2 3" xfId="123"/>
    <cellStyle name="60% - 强调文字颜色 2 3" xfId="124"/>
    <cellStyle name="60% - 强调文字颜色 3" xfId="125"/>
    <cellStyle name="60% - 强调文字颜色 3 2" xfId="126"/>
    <cellStyle name="60% - 强调文字颜色 3 2 2" xfId="127"/>
    <cellStyle name="60% - 强调文字颜色 3 2 2 2" xfId="128"/>
    <cellStyle name="60% - 强调文字颜色 3 2 2 3" xfId="129"/>
    <cellStyle name="60% - 强调文字颜色 3 2 3" xfId="130"/>
    <cellStyle name="60% - 强调文字颜色 3 3" xfId="131"/>
    <cellStyle name="60% - 强调文字颜色 4" xfId="132"/>
    <cellStyle name="60% - 强调文字颜色 4 2" xfId="133"/>
    <cellStyle name="60% - 强调文字颜色 4 2 2" xfId="134"/>
    <cellStyle name="60% - 强调文字颜色 4 2 2 2" xfId="135"/>
    <cellStyle name="60% - 强调文字颜色 4 2 2 3" xfId="136"/>
    <cellStyle name="60% - 强调文字颜色 4 2 3" xfId="137"/>
    <cellStyle name="60% - 强调文字颜色 4 3" xfId="138"/>
    <cellStyle name="60% - 强调文字颜色 5" xfId="139"/>
    <cellStyle name="60% - 强调文字颜色 5 2" xfId="140"/>
    <cellStyle name="60% - 强调文字颜色 5 2 2" xfId="141"/>
    <cellStyle name="60% - 强调文字颜色 5 2 2 2" xfId="142"/>
    <cellStyle name="60% - 强调文字颜色 5 2 2 3" xfId="143"/>
    <cellStyle name="60% - 强调文字颜色 5 2 3" xfId="144"/>
    <cellStyle name="60% - 强调文字颜色 5 3" xfId="145"/>
    <cellStyle name="60% - 强调文字颜色 6" xfId="146"/>
    <cellStyle name="60% - 强调文字颜色 6 2" xfId="147"/>
    <cellStyle name="60% - 强调文字颜色 6 2 2" xfId="148"/>
    <cellStyle name="60% - 强调文字颜色 6 2 2 2" xfId="149"/>
    <cellStyle name="60% - 强调文字颜色 6 2 2 3" xfId="150"/>
    <cellStyle name="60% - 强调文字颜色 6 2 3" xfId="151"/>
    <cellStyle name="60% - 强调文字颜色 6 3" xfId="152"/>
    <cellStyle name="Percent" xfId="153"/>
    <cellStyle name="标题" xfId="154"/>
    <cellStyle name="标题 1" xfId="155"/>
    <cellStyle name="标题 1 2" xfId="156"/>
    <cellStyle name="标题 1 2 2" xfId="157"/>
    <cellStyle name="标题 1 2 2 2" xfId="158"/>
    <cellStyle name="标题 1 2 2 3" xfId="159"/>
    <cellStyle name="标题 1 2 3" xfId="160"/>
    <cellStyle name="标题 1 3" xfId="161"/>
    <cellStyle name="标题 2" xfId="162"/>
    <cellStyle name="标题 2 2" xfId="163"/>
    <cellStyle name="标题 2 2 2" xfId="164"/>
    <cellStyle name="标题 2 2 2 2" xfId="165"/>
    <cellStyle name="标题 2 2 2 3" xfId="166"/>
    <cellStyle name="标题 2 2 3" xfId="167"/>
    <cellStyle name="标题 2 3" xfId="168"/>
    <cellStyle name="标题 3" xfId="169"/>
    <cellStyle name="标题 3 2" xfId="170"/>
    <cellStyle name="标题 3 2 2" xfId="171"/>
    <cellStyle name="标题 3 2 2 2" xfId="172"/>
    <cellStyle name="标题 3 2 2 3" xfId="173"/>
    <cellStyle name="标题 3 2 3" xfId="174"/>
    <cellStyle name="标题 3 3" xfId="175"/>
    <cellStyle name="标题 4" xfId="176"/>
    <cellStyle name="标题 4 2" xfId="177"/>
    <cellStyle name="标题 4 2 2" xfId="178"/>
    <cellStyle name="标题 4 2 2 2" xfId="179"/>
    <cellStyle name="标题 4 2 2 3" xfId="180"/>
    <cellStyle name="标题 4 2 3" xfId="181"/>
    <cellStyle name="标题 4 3" xfId="182"/>
    <cellStyle name="标题 5" xfId="183"/>
    <cellStyle name="标题 5 2" xfId="184"/>
    <cellStyle name="标题 5 2 2" xfId="185"/>
    <cellStyle name="标题 5 2 3" xfId="186"/>
    <cellStyle name="标题 5 3" xfId="187"/>
    <cellStyle name="标题 6" xfId="188"/>
    <cellStyle name="差" xfId="189"/>
    <cellStyle name="差 2" xfId="190"/>
    <cellStyle name="差 2 2" xfId="191"/>
    <cellStyle name="差 2 2 2" xfId="192"/>
    <cellStyle name="差 2 2 3" xfId="193"/>
    <cellStyle name="差 2 3" xfId="194"/>
    <cellStyle name="差 3" xfId="195"/>
    <cellStyle name="差_5.中央部门决算（草案)-1" xfId="196"/>
    <cellStyle name="差_F00DC810C49E00C2E0430A3413167AE0" xfId="197"/>
    <cellStyle name="差_出版署2010年度中央部门决算草案" xfId="198"/>
    <cellStyle name="差_全国友协2010年度中央部门决算（草案）" xfId="199"/>
    <cellStyle name="差_司法部2010年度中央部门决算（草案）报" xfId="200"/>
    <cellStyle name="常规 10" xfId="201"/>
    <cellStyle name="常规 11" xfId="202"/>
    <cellStyle name="常规 11 2" xfId="203"/>
    <cellStyle name="常规 11 3" xfId="204"/>
    <cellStyle name="常规 11_报 预算   行政政法处(1)" xfId="205"/>
    <cellStyle name="常规 12" xfId="206"/>
    <cellStyle name="常规 13" xfId="207"/>
    <cellStyle name="常规 14" xfId="208"/>
    <cellStyle name="常规 15" xfId="209"/>
    <cellStyle name="常规 16" xfId="210"/>
    <cellStyle name="常规 17" xfId="211"/>
    <cellStyle name="常规 18" xfId="212"/>
    <cellStyle name="常规 19" xfId="213"/>
    <cellStyle name="常规 2" xfId="214"/>
    <cellStyle name="常规 2 2" xfId="215"/>
    <cellStyle name="常规 2 2 2" xfId="216"/>
    <cellStyle name="常规 2 2 2 2" xfId="217"/>
    <cellStyle name="常规 2 2 2 2 2" xfId="218"/>
    <cellStyle name="常规 2 2 2 2 3" xfId="219"/>
    <cellStyle name="常规 2 2 2 3" xfId="220"/>
    <cellStyle name="常规 2 2 2 4" xfId="221"/>
    <cellStyle name="常规 2 2 3" xfId="222"/>
    <cellStyle name="常规 2 2 3 2" xfId="223"/>
    <cellStyle name="常规 2 2 3 2 2" xfId="224"/>
    <cellStyle name="常规 2 2 3 2 3" xfId="225"/>
    <cellStyle name="常规 2 2 3 3" xfId="226"/>
    <cellStyle name="常规 2 2 3 4" xfId="227"/>
    <cellStyle name="常规 2 2 4" xfId="228"/>
    <cellStyle name="常规 2 2 4 2" xfId="229"/>
    <cellStyle name="常规 2 2 4 3" xfId="230"/>
    <cellStyle name="常规 2 2 5" xfId="231"/>
    <cellStyle name="常规 2 3" xfId="232"/>
    <cellStyle name="常规 2 3 2" xfId="233"/>
    <cellStyle name="常规 2 3 2 2" xfId="234"/>
    <cellStyle name="常规 2 3 2 3" xfId="235"/>
    <cellStyle name="常规 2 3 3" xfId="236"/>
    <cellStyle name="常规 2 3 4" xfId="237"/>
    <cellStyle name="常规 2 4" xfId="238"/>
    <cellStyle name="常规 2 4 2" xfId="239"/>
    <cellStyle name="常规 2 4 2 2" xfId="240"/>
    <cellStyle name="常规 2 4 2 3" xfId="241"/>
    <cellStyle name="常规 2 4 3" xfId="242"/>
    <cellStyle name="常规 2 4 4" xfId="243"/>
    <cellStyle name="常规 2 5" xfId="244"/>
    <cellStyle name="常规 2 5 2" xfId="245"/>
    <cellStyle name="常规 2 5 2 2" xfId="246"/>
    <cellStyle name="常规 2 5 2 3" xfId="247"/>
    <cellStyle name="常规 2 5 3" xfId="248"/>
    <cellStyle name="常规 2 5 4" xfId="249"/>
    <cellStyle name="常规 2 6" xfId="250"/>
    <cellStyle name="常规 2 6 2" xfId="251"/>
    <cellStyle name="常规 2 6 3" xfId="252"/>
    <cellStyle name="常规 2 7" xfId="253"/>
    <cellStyle name="常规 2 8" xfId="254"/>
    <cellStyle name="常规 2_2012-2013年“三公”经费预决算情况汇总表样" xfId="255"/>
    <cellStyle name="常规 20" xfId="256"/>
    <cellStyle name="常规 21" xfId="257"/>
    <cellStyle name="常规 22" xfId="258"/>
    <cellStyle name="常规 23" xfId="259"/>
    <cellStyle name="常规 24" xfId="260"/>
    <cellStyle name="常规 25" xfId="261"/>
    <cellStyle name="常规 26" xfId="262"/>
    <cellStyle name="常规 27" xfId="263"/>
    <cellStyle name="常规 28" xfId="264"/>
    <cellStyle name="常规 29" xfId="265"/>
    <cellStyle name="常规 3" xfId="266"/>
    <cellStyle name="常规 3 2" xfId="267"/>
    <cellStyle name="常规 3 2 2" xfId="268"/>
    <cellStyle name="常规 3 2 3" xfId="269"/>
    <cellStyle name="常规 3 3" xfId="270"/>
    <cellStyle name="常规 3 4" xfId="271"/>
    <cellStyle name="常规 3 5" xfId="272"/>
    <cellStyle name="常规 3 6" xfId="273"/>
    <cellStyle name="常规 3_收入总表2" xfId="274"/>
    <cellStyle name="常规 30" xfId="275"/>
    <cellStyle name="常规 31" xfId="276"/>
    <cellStyle name="常规 32" xfId="277"/>
    <cellStyle name="常规 33" xfId="278"/>
    <cellStyle name="常规 34" xfId="279"/>
    <cellStyle name="常规 35" xfId="280"/>
    <cellStyle name="常规 36" xfId="281"/>
    <cellStyle name="常规 37" xfId="282"/>
    <cellStyle name="常规 38" xfId="283"/>
    <cellStyle name="常规 39" xfId="284"/>
    <cellStyle name="常规 4" xfId="285"/>
    <cellStyle name="常规 4 2" xfId="286"/>
    <cellStyle name="常规 4 2 2" xfId="287"/>
    <cellStyle name="常规 4 2 3" xfId="288"/>
    <cellStyle name="常规 4 3" xfId="289"/>
    <cellStyle name="常规 4 4" xfId="290"/>
    <cellStyle name="常规 4 5" xfId="291"/>
    <cellStyle name="常规 4 6" xfId="292"/>
    <cellStyle name="常规 4_征收计划表8" xfId="293"/>
    <cellStyle name="常规 40" xfId="294"/>
    <cellStyle name="常规 41" xfId="295"/>
    <cellStyle name="常规 42" xfId="296"/>
    <cellStyle name="常规 43" xfId="297"/>
    <cellStyle name="常规 44" xfId="298"/>
    <cellStyle name="常规 45" xfId="299"/>
    <cellStyle name="常规 46" xfId="300"/>
    <cellStyle name="常规 47" xfId="301"/>
    <cellStyle name="常规 48" xfId="302"/>
    <cellStyle name="常规 5" xfId="303"/>
    <cellStyle name="常规 5 2" xfId="304"/>
    <cellStyle name="常规 5 2 2" xfId="305"/>
    <cellStyle name="常规 5 2 3" xfId="306"/>
    <cellStyle name="常规 5 2 4" xfId="307"/>
    <cellStyle name="常规 5 3" xfId="308"/>
    <cellStyle name="常规 5 4" xfId="309"/>
    <cellStyle name="常规 5 5" xfId="310"/>
    <cellStyle name="常规 6" xfId="311"/>
    <cellStyle name="常规 6 2" xfId="312"/>
    <cellStyle name="常规 6 2 2" xfId="313"/>
    <cellStyle name="常规 6 2 3" xfId="314"/>
    <cellStyle name="常规 6 3" xfId="315"/>
    <cellStyle name="常规 6 4" xfId="316"/>
    <cellStyle name="常规 6 5" xfId="317"/>
    <cellStyle name="常规 7" xfId="318"/>
    <cellStyle name="常规 7 2" xfId="319"/>
    <cellStyle name="常规 7 2 2" xfId="320"/>
    <cellStyle name="常规 7 2 3" xfId="321"/>
    <cellStyle name="常规 7 3" xfId="322"/>
    <cellStyle name="常规 7 4" xfId="323"/>
    <cellStyle name="常规 7 5" xfId="324"/>
    <cellStyle name="常规 8" xfId="325"/>
    <cellStyle name="常规 8 2" xfId="326"/>
    <cellStyle name="常规 8 3" xfId="327"/>
    <cellStyle name="常规 8 4" xfId="328"/>
    <cellStyle name="常规 8 5" xfId="329"/>
    <cellStyle name="常规 8_报 预算   行政政法处(1)" xfId="330"/>
    <cellStyle name="常规 9" xfId="331"/>
    <cellStyle name="好" xfId="332"/>
    <cellStyle name="好 2" xfId="333"/>
    <cellStyle name="好 2 2" xfId="334"/>
    <cellStyle name="好 2 2 2" xfId="335"/>
    <cellStyle name="好 2 2 3" xfId="336"/>
    <cellStyle name="好 2 3" xfId="337"/>
    <cellStyle name="好 3" xfId="338"/>
    <cellStyle name="好_5.中央部门决算（草案)-1" xfId="339"/>
    <cellStyle name="好_F00DC810C49E00C2E0430A3413167AE0" xfId="340"/>
    <cellStyle name="好_出版署2010年度中央部门决算草案" xfId="341"/>
    <cellStyle name="好_全国友协2010年度中央部门决算（草案）" xfId="342"/>
    <cellStyle name="好_司法部2010年度中央部门决算（草案）报" xfId="343"/>
    <cellStyle name="汇总" xfId="344"/>
    <cellStyle name="汇总 2" xfId="345"/>
    <cellStyle name="汇总 2 2" xfId="346"/>
    <cellStyle name="汇总 2 2 2" xfId="347"/>
    <cellStyle name="汇总 2 2 3" xfId="348"/>
    <cellStyle name="汇总 2 3" xfId="349"/>
    <cellStyle name="汇总 3" xfId="350"/>
    <cellStyle name="Currency" xfId="351"/>
    <cellStyle name="Currency [0]" xfId="352"/>
    <cellStyle name="货币[0] 2" xfId="353"/>
    <cellStyle name="货币[0] 3" xfId="354"/>
    <cellStyle name="计算" xfId="355"/>
    <cellStyle name="计算 2" xfId="356"/>
    <cellStyle name="计算 2 2" xfId="357"/>
    <cellStyle name="计算 2 2 2" xfId="358"/>
    <cellStyle name="计算 2 2 3" xfId="359"/>
    <cellStyle name="计算 2 3" xfId="360"/>
    <cellStyle name="计算 3" xfId="361"/>
    <cellStyle name="检查单元格" xfId="362"/>
    <cellStyle name="检查单元格 2" xfId="363"/>
    <cellStyle name="检查单元格 2 2" xfId="364"/>
    <cellStyle name="检查单元格 2 2 2" xfId="365"/>
    <cellStyle name="检查单元格 2 2 3" xfId="366"/>
    <cellStyle name="检查单元格 2 3" xfId="367"/>
    <cellStyle name="检查单元格 3" xfId="368"/>
    <cellStyle name="解释性文本" xfId="369"/>
    <cellStyle name="解释性文本 2" xfId="370"/>
    <cellStyle name="解释性文本 2 2" xfId="371"/>
    <cellStyle name="解释性文本 2 2 2" xfId="372"/>
    <cellStyle name="解释性文本 2 2 3" xfId="373"/>
    <cellStyle name="解释性文本 2 3" xfId="374"/>
    <cellStyle name="解释性文本 3" xfId="375"/>
    <cellStyle name="警告文本" xfId="376"/>
    <cellStyle name="警告文本 2" xfId="377"/>
    <cellStyle name="警告文本 2 2" xfId="378"/>
    <cellStyle name="警告文本 2 2 2" xfId="379"/>
    <cellStyle name="警告文本 2 2 3" xfId="380"/>
    <cellStyle name="警告文本 2 3" xfId="381"/>
    <cellStyle name="警告文本 3" xfId="382"/>
    <cellStyle name="链接单元格" xfId="383"/>
    <cellStyle name="链接单元格 2" xfId="384"/>
    <cellStyle name="链接单元格 2 2" xfId="385"/>
    <cellStyle name="链接单元格 2 2 2" xfId="386"/>
    <cellStyle name="链接单元格 2 2 3" xfId="387"/>
    <cellStyle name="链接单元格 2 3" xfId="388"/>
    <cellStyle name="链接单元格 3" xfId="389"/>
    <cellStyle name="Comma" xfId="390"/>
    <cellStyle name="千位分隔 2" xfId="391"/>
    <cellStyle name="千位分隔 2 2" xfId="392"/>
    <cellStyle name="千位分隔 2 2 2" xfId="393"/>
    <cellStyle name="千位分隔 2 2 3" xfId="394"/>
    <cellStyle name="千位分隔 2 3" xfId="395"/>
    <cellStyle name="千位分隔 2 4" xfId="396"/>
    <cellStyle name="千位分隔 3" xfId="397"/>
    <cellStyle name="Comma [0]" xfId="398"/>
    <cellStyle name="强调文字颜色 1" xfId="399"/>
    <cellStyle name="强调文字颜色 1 2" xfId="400"/>
    <cellStyle name="强调文字颜色 1 2 2" xfId="401"/>
    <cellStyle name="强调文字颜色 1 2 2 2" xfId="402"/>
    <cellStyle name="强调文字颜色 1 2 2 3" xfId="403"/>
    <cellStyle name="强调文字颜色 1 2 3" xfId="404"/>
    <cellStyle name="强调文字颜色 1 3" xfId="405"/>
    <cellStyle name="强调文字颜色 2" xfId="406"/>
    <cellStyle name="强调文字颜色 2 2" xfId="407"/>
    <cellStyle name="强调文字颜色 2 2 2" xfId="408"/>
    <cellStyle name="强调文字颜色 2 2 2 2" xfId="409"/>
    <cellStyle name="强调文字颜色 2 2 2 3" xfId="410"/>
    <cellStyle name="强调文字颜色 2 2 3" xfId="411"/>
    <cellStyle name="强调文字颜色 2 3" xfId="412"/>
    <cellStyle name="强调文字颜色 3" xfId="413"/>
    <cellStyle name="强调文字颜色 3 2" xfId="414"/>
    <cellStyle name="强调文字颜色 3 2 2" xfId="415"/>
    <cellStyle name="强调文字颜色 3 2 2 2" xfId="416"/>
    <cellStyle name="强调文字颜色 3 2 2 3" xfId="417"/>
    <cellStyle name="强调文字颜色 3 2 3" xfId="418"/>
    <cellStyle name="强调文字颜色 3 3" xfId="419"/>
    <cellStyle name="强调文字颜色 4" xfId="420"/>
    <cellStyle name="强调文字颜色 4 2" xfId="421"/>
    <cellStyle name="强调文字颜色 4 2 2" xfId="422"/>
    <cellStyle name="强调文字颜色 4 2 2 2" xfId="423"/>
    <cellStyle name="强调文字颜色 4 2 2 3" xfId="424"/>
    <cellStyle name="强调文字颜色 4 2 3" xfId="425"/>
    <cellStyle name="强调文字颜色 4 3" xfId="426"/>
    <cellStyle name="强调文字颜色 5" xfId="427"/>
    <cellStyle name="强调文字颜色 5 2" xfId="428"/>
    <cellStyle name="强调文字颜色 5 2 2" xfId="429"/>
    <cellStyle name="强调文字颜色 5 2 2 2" xfId="430"/>
    <cellStyle name="强调文字颜色 5 2 2 3" xfId="431"/>
    <cellStyle name="强调文字颜色 5 2 3" xfId="432"/>
    <cellStyle name="强调文字颜色 5 3" xfId="433"/>
    <cellStyle name="强调文字颜色 6" xfId="434"/>
    <cellStyle name="强调文字颜色 6 2" xfId="435"/>
    <cellStyle name="强调文字颜色 6 2 2" xfId="436"/>
    <cellStyle name="强调文字颜色 6 2 2 2" xfId="437"/>
    <cellStyle name="强调文字颜色 6 2 2 3" xfId="438"/>
    <cellStyle name="强调文字颜色 6 2 3" xfId="439"/>
    <cellStyle name="强调文字颜色 6 3" xfId="440"/>
    <cellStyle name="适中" xfId="441"/>
    <cellStyle name="适中 2" xfId="442"/>
    <cellStyle name="适中 2 2" xfId="443"/>
    <cellStyle name="适中 2 2 2" xfId="444"/>
    <cellStyle name="适中 2 2 3" xfId="445"/>
    <cellStyle name="适中 2 3" xfId="446"/>
    <cellStyle name="适中 3" xfId="447"/>
    <cellStyle name="输出" xfId="448"/>
    <cellStyle name="输出 2" xfId="449"/>
    <cellStyle name="输出 2 2" xfId="450"/>
    <cellStyle name="输出 2 2 2" xfId="451"/>
    <cellStyle name="输出 2 2 3" xfId="452"/>
    <cellStyle name="输出 2 3" xfId="453"/>
    <cellStyle name="输出 3" xfId="454"/>
    <cellStyle name="输入" xfId="455"/>
    <cellStyle name="输入 2" xfId="456"/>
    <cellStyle name="输入 2 2" xfId="457"/>
    <cellStyle name="输入 2 2 2" xfId="458"/>
    <cellStyle name="输入 2 2 3" xfId="459"/>
    <cellStyle name="输入 2 3" xfId="460"/>
    <cellStyle name="输入 3" xfId="461"/>
    <cellStyle name="样式 1" xfId="462"/>
    <cellStyle name="注释" xfId="463"/>
    <cellStyle name="注释 2" xfId="464"/>
    <cellStyle name="注释 2 2" xfId="465"/>
    <cellStyle name="注释 2 2 2" xfId="466"/>
    <cellStyle name="注释 2 2 3" xfId="467"/>
    <cellStyle name="注释 2 3" xfId="468"/>
    <cellStyle name="注释 2 4" xfId="469"/>
    <cellStyle name="注释 3" xfId="4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0"/>
  <sheetViews>
    <sheetView tabSelected="1" zoomScalePageLayoutView="0" workbookViewId="0" topLeftCell="A1">
      <selection activeCell="E27" sqref="E27"/>
    </sheetView>
  </sheetViews>
  <sheetFormatPr defaultColWidth="8.8515625" defaultRowHeight="15"/>
  <cols>
    <col min="1" max="1" width="8.7109375" style="27" customWidth="1"/>
    <col min="2" max="2" width="32.7109375" style="34" customWidth="1"/>
    <col min="3" max="3" width="9.8515625" style="4" customWidth="1"/>
    <col min="4" max="4" width="9.00390625" style="27" customWidth="1"/>
    <col min="5" max="5" width="31.421875" style="34" customWidth="1"/>
    <col min="6" max="6" width="10.421875" style="3" customWidth="1"/>
    <col min="7" max="7" width="14.7109375" style="3" customWidth="1"/>
    <col min="8" max="16384" width="8.8515625" style="3" customWidth="1"/>
  </cols>
  <sheetData>
    <row r="1" spans="1:5" s="1" customFormat="1" ht="12.75" customHeight="1">
      <c r="A1" s="26"/>
      <c r="B1" s="33"/>
      <c r="C1" s="2"/>
      <c r="D1" s="26"/>
      <c r="E1" s="33"/>
    </row>
    <row r="2" spans="1:6" ht="30" customHeight="1">
      <c r="A2" s="54" t="s">
        <v>417</v>
      </c>
      <c r="B2" s="54"/>
      <c r="C2" s="54"/>
      <c r="D2" s="54"/>
      <c r="E2" s="54"/>
      <c r="F2" s="54"/>
    </row>
    <row r="3" ht="22.5" customHeight="1">
      <c r="F3" s="5" t="s">
        <v>316</v>
      </c>
    </row>
    <row r="4" spans="1:6" s="30" customFormat="1" ht="20.25" customHeight="1">
      <c r="A4" s="28" t="s">
        <v>314</v>
      </c>
      <c r="B4" s="35" t="s">
        <v>315</v>
      </c>
      <c r="C4" s="29" t="s">
        <v>416</v>
      </c>
      <c r="D4" s="28" t="s">
        <v>314</v>
      </c>
      <c r="E4" s="35" t="s">
        <v>315</v>
      </c>
      <c r="F4" s="29" t="s">
        <v>416</v>
      </c>
    </row>
    <row r="5" spans="1:6" ht="13.5">
      <c r="A5" s="49"/>
      <c r="B5" s="47" t="s">
        <v>317</v>
      </c>
      <c r="C5" s="10">
        <v>206186</v>
      </c>
      <c r="D5" s="11">
        <v>2011101</v>
      </c>
      <c r="E5" s="32" t="s">
        <v>1</v>
      </c>
      <c r="F5" s="10">
        <v>282</v>
      </c>
    </row>
    <row r="6" spans="1:6" ht="13.5">
      <c r="A6" s="11">
        <v>201</v>
      </c>
      <c r="B6" s="36" t="s">
        <v>312</v>
      </c>
      <c r="C6" s="10">
        <v>32112</v>
      </c>
      <c r="D6" s="11">
        <v>2011102</v>
      </c>
      <c r="E6" s="32" t="s">
        <v>2</v>
      </c>
      <c r="F6" s="10">
        <v>39</v>
      </c>
    </row>
    <row r="7" spans="1:6" ht="13.5">
      <c r="A7" s="11">
        <v>20101</v>
      </c>
      <c r="B7" s="36" t="s">
        <v>0</v>
      </c>
      <c r="C7" s="10">
        <v>530</v>
      </c>
      <c r="D7" s="11">
        <v>2011199</v>
      </c>
      <c r="E7" s="32" t="s">
        <v>216</v>
      </c>
      <c r="F7" s="10">
        <v>335</v>
      </c>
    </row>
    <row r="8" spans="1:6" ht="13.5">
      <c r="A8" s="11">
        <v>2010101</v>
      </c>
      <c r="B8" s="32" t="s">
        <v>1</v>
      </c>
      <c r="C8" s="10">
        <v>431</v>
      </c>
      <c r="D8" s="11">
        <v>20113</v>
      </c>
      <c r="E8" s="36" t="s">
        <v>19</v>
      </c>
      <c r="F8" s="10">
        <v>378</v>
      </c>
    </row>
    <row r="9" spans="1:6" ht="13.5">
      <c r="A9" s="11">
        <v>2010102</v>
      </c>
      <c r="B9" s="32" t="s">
        <v>2</v>
      </c>
      <c r="C9" s="10">
        <v>47</v>
      </c>
      <c r="D9" s="11">
        <v>2011301</v>
      </c>
      <c r="E9" s="32" t="s">
        <v>1</v>
      </c>
      <c r="F9" s="10">
        <v>364</v>
      </c>
    </row>
    <row r="10" spans="1:6" ht="13.5">
      <c r="A10" s="11">
        <v>2010104</v>
      </c>
      <c r="B10" s="32" t="s">
        <v>4</v>
      </c>
      <c r="C10" s="10">
        <v>34</v>
      </c>
      <c r="D10" s="11">
        <v>2011306</v>
      </c>
      <c r="E10" s="32" t="s">
        <v>20</v>
      </c>
      <c r="F10" s="10">
        <v>6</v>
      </c>
    </row>
    <row r="11" spans="1:6" ht="13.5">
      <c r="A11" s="11">
        <v>2010108</v>
      </c>
      <c r="B11" s="32" t="s">
        <v>5</v>
      </c>
      <c r="C11" s="10">
        <v>18</v>
      </c>
      <c r="D11" s="11">
        <v>2011308</v>
      </c>
      <c r="E11" s="32" t="s">
        <v>21</v>
      </c>
      <c r="F11" s="10">
        <v>8</v>
      </c>
    </row>
    <row r="12" spans="1:6" ht="13.5">
      <c r="A12" s="11">
        <v>20102</v>
      </c>
      <c r="B12" s="36" t="s">
        <v>7</v>
      </c>
      <c r="C12" s="10">
        <v>465</v>
      </c>
      <c r="D12" s="11">
        <v>20115</v>
      </c>
      <c r="E12" s="36" t="s">
        <v>22</v>
      </c>
      <c r="F12" s="10">
        <v>887</v>
      </c>
    </row>
    <row r="13" spans="1:6" ht="13.5">
      <c r="A13" s="11">
        <v>2010201</v>
      </c>
      <c r="B13" s="32" t="s">
        <v>1</v>
      </c>
      <c r="C13" s="10">
        <v>365</v>
      </c>
      <c r="D13" s="11">
        <v>2011501</v>
      </c>
      <c r="E13" s="32" t="s">
        <v>1</v>
      </c>
      <c r="F13" s="10">
        <v>887</v>
      </c>
    </row>
    <row r="14" spans="1:6" ht="13.5">
      <c r="A14" s="11">
        <v>2010202</v>
      </c>
      <c r="B14" s="32" t="s">
        <v>2</v>
      </c>
      <c r="C14" s="10">
        <v>53</v>
      </c>
      <c r="D14" s="11">
        <v>20117</v>
      </c>
      <c r="E14" s="36" t="s">
        <v>24</v>
      </c>
      <c r="F14" s="10">
        <v>322</v>
      </c>
    </row>
    <row r="15" spans="1:6" ht="13.5">
      <c r="A15" s="11">
        <v>2010204</v>
      </c>
      <c r="B15" s="32" t="s">
        <v>8</v>
      </c>
      <c r="C15" s="10">
        <v>25</v>
      </c>
      <c r="D15" s="11">
        <v>2011701</v>
      </c>
      <c r="E15" s="32" t="s">
        <v>1</v>
      </c>
      <c r="F15" s="10">
        <v>254</v>
      </c>
    </row>
    <row r="16" spans="1:6" ht="13.5">
      <c r="A16" s="11">
        <v>2010205</v>
      </c>
      <c r="B16" s="32" t="s">
        <v>9</v>
      </c>
      <c r="C16" s="10">
        <v>22</v>
      </c>
      <c r="D16" s="11">
        <v>2011708</v>
      </c>
      <c r="E16" s="32" t="s">
        <v>25</v>
      </c>
      <c r="F16" s="10">
        <v>51</v>
      </c>
    </row>
    <row r="17" spans="1:6" ht="13.5">
      <c r="A17" s="11">
        <v>20103</v>
      </c>
      <c r="B17" s="36" t="s">
        <v>10</v>
      </c>
      <c r="C17" s="10">
        <v>4960</v>
      </c>
      <c r="D17" s="11">
        <v>2011799</v>
      </c>
      <c r="E17" s="32" t="s">
        <v>26</v>
      </c>
      <c r="F17" s="10">
        <v>17</v>
      </c>
    </row>
    <row r="18" spans="1:6" ht="13.5">
      <c r="A18" s="11">
        <v>2010301</v>
      </c>
      <c r="B18" s="32" t="s">
        <v>1</v>
      </c>
      <c r="C18" s="10">
        <v>2863</v>
      </c>
      <c r="D18" s="11">
        <v>20124</v>
      </c>
      <c r="E18" s="36" t="s">
        <v>108</v>
      </c>
      <c r="F18" s="10">
        <v>88</v>
      </c>
    </row>
    <row r="19" spans="1:6" ht="13.5">
      <c r="A19" s="11">
        <v>2010302</v>
      </c>
      <c r="B19" s="32" t="s">
        <v>2</v>
      </c>
      <c r="C19" s="10">
        <v>194</v>
      </c>
      <c r="D19" s="11">
        <v>2012401</v>
      </c>
      <c r="E19" s="32" t="s">
        <v>1</v>
      </c>
      <c r="F19" s="10">
        <v>68</v>
      </c>
    </row>
    <row r="20" spans="1:6" ht="13.5">
      <c r="A20" s="11">
        <v>2010303</v>
      </c>
      <c r="B20" s="32" t="s">
        <v>3</v>
      </c>
      <c r="C20" s="10">
        <v>381</v>
      </c>
      <c r="D20" s="11">
        <v>2012404</v>
      </c>
      <c r="E20" s="32" t="s">
        <v>109</v>
      </c>
      <c r="F20" s="10">
        <v>20</v>
      </c>
    </row>
    <row r="21" spans="1:6" ht="13.5">
      <c r="A21" s="11">
        <v>2010305</v>
      </c>
      <c r="B21" s="32" t="s">
        <v>11</v>
      </c>
      <c r="C21" s="10">
        <v>151</v>
      </c>
      <c r="D21" s="11">
        <v>20125</v>
      </c>
      <c r="E21" s="36" t="s">
        <v>110</v>
      </c>
      <c r="F21" s="10">
        <v>69</v>
      </c>
    </row>
    <row r="22" spans="1:6" ht="13.5">
      <c r="A22" s="11">
        <v>2010308</v>
      </c>
      <c r="B22" s="32" t="s">
        <v>12</v>
      </c>
      <c r="C22" s="10">
        <v>108</v>
      </c>
      <c r="D22" s="11">
        <v>2012501</v>
      </c>
      <c r="E22" s="32" t="s">
        <v>1</v>
      </c>
      <c r="F22" s="10">
        <v>43</v>
      </c>
    </row>
    <row r="23" spans="1:6" ht="13.5">
      <c r="A23" s="11">
        <v>2010350</v>
      </c>
      <c r="B23" s="32" t="s">
        <v>6</v>
      </c>
      <c r="C23" s="10">
        <v>466</v>
      </c>
      <c r="D23" s="11">
        <v>2012505</v>
      </c>
      <c r="E23" s="32" t="s">
        <v>111</v>
      </c>
      <c r="F23" s="10">
        <v>26</v>
      </c>
    </row>
    <row r="24" spans="1:6" ht="13.5">
      <c r="A24" s="11">
        <v>2010399</v>
      </c>
      <c r="B24" s="32" t="s">
        <v>13</v>
      </c>
      <c r="C24" s="10">
        <v>797</v>
      </c>
      <c r="D24" s="11">
        <v>20126</v>
      </c>
      <c r="E24" s="36" t="s">
        <v>112</v>
      </c>
      <c r="F24" s="10">
        <v>147</v>
      </c>
    </row>
    <row r="25" spans="1:6" ht="13.5">
      <c r="A25" s="11">
        <v>20104</v>
      </c>
      <c r="B25" s="36" t="s">
        <v>14</v>
      </c>
      <c r="C25" s="10">
        <v>626</v>
      </c>
      <c r="D25" s="11">
        <v>2012601</v>
      </c>
      <c r="E25" s="32" t="s">
        <v>1</v>
      </c>
      <c r="F25" s="10">
        <v>112</v>
      </c>
    </row>
    <row r="26" spans="1:6" ht="13.5">
      <c r="A26" s="11">
        <v>2010401</v>
      </c>
      <c r="B26" s="32" t="s">
        <v>1</v>
      </c>
      <c r="C26" s="10">
        <v>172</v>
      </c>
      <c r="D26" s="11">
        <v>2012602</v>
      </c>
      <c r="E26" s="32" t="s">
        <v>2</v>
      </c>
      <c r="F26" s="10">
        <v>33</v>
      </c>
    </row>
    <row r="27" spans="1:6" ht="13.5">
      <c r="A27" s="11">
        <v>2010404</v>
      </c>
      <c r="B27" s="32" t="s">
        <v>15</v>
      </c>
      <c r="C27" s="10">
        <v>30</v>
      </c>
      <c r="D27" s="11">
        <v>2012604</v>
      </c>
      <c r="E27" s="32" t="s">
        <v>113</v>
      </c>
      <c r="F27" s="10">
        <v>2</v>
      </c>
    </row>
    <row r="28" spans="1:6" ht="13.5">
      <c r="A28" s="11">
        <v>2010408</v>
      </c>
      <c r="B28" s="32" t="s">
        <v>16</v>
      </c>
      <c r="C28" s="10">
        <v>58</v>
      </c>
      <c r="D28" s="11">
        <v>20128</v>
      </c>
      <c r="E28" s="36" t="s">
        <v>114</v>
      </c>
      <c r="F28" s="10">
        <v>77</v>
      </c>
    </row>
    <row r="29" spans="1:6" ht="13.5">
      <c r="A29" s="13">
        <v>2010499</v>
      </c>
      <c r="B29" s="32" t="s">
        <v>17</v>
      </c>
      <c r="C29" s="10">
        <v>366</v>
      </c>
      <c r="D29" s="11">
        <v>2012801</v>
      </c>
      <c r="E29" s="32" t="s">
        <v>1</v>
      </c>
      <c r="F29" s="10">
        <v>73</v>
      </c>
    </row>
    <row r="30" spans="1:6" ht="13.5">
      <c r="A30" s="11">
        <v>20105</v>
      </c>
      <c r="B30" s="40" t="s">
        <v>18</v>
      </c>
      <c r="C30" s="10">
        <v>328</v>
      </c>
      <c r="D30" s="11">
        <v>2012802</v>
      </c>
      <c r="E30" s="32" t="s">
        <v>2</v>
      </c>
      <c r="F30" s="10">
        <v>4</v>
      </c>
    </row>
    <row r="31" spans="1:6" ht="13.5">
      <c r="A31" s="11">
        <v>2010501</v>
      </c>
      <c r="B31" s="32" t="s">
        <v>1</v>
      </c>
      <c r="C31" s="10">
        <v>237</v>
      </c>
      <c r="D31" s="11">
        <v>20129</v>
      </c>
      <c r="E31" s="36" t="s">
        <v>115</v>
      </c>
      <c r="F31" s="10">
        <v>499</v>
      </c>
    </row>
    <row r="32" spans="1:6" ht="13.5">
      <c r="A32" s="11">
        <v>2010505</v>
      </c>
      <c r="B32" s="32" t="s">
        <v>98</v>
      </c>
      <c r="C32" s="10">
        <v>25</v>
      </c>
      <c r="D32" s="11">
        <v>2012901</v>
      </c>
      <c r="E32" s="32" t="s">
        <v>1</v>
      </c>
      <c r="F32" s="10">
        <v>368</v>
      </c>
    </row>
    <row r="33" spans="1:6" ht="13.5">
      <c r="A33" s="11">
        <v>2010507</v>
      </c>
      <c r="B33" s="32" t="s">
        <v>99</v>
      </c>
      <c r="C33" s="10">
        <v>33</v>
      </c>
      <c r="D33" s="11">
        <v>2012902</v>
      </c>
      <c r="E33" s="32" t="s">
        <v>2</v>
      </c>
      <c r="F33" s="10">
        <v>51</v>
      </c>
    </row>
    <row r="34" spans="1:6" ht="13.5">
      <c r="A34" s="11">
        <v>2010508</v>
      </c>
      <c r="B34" s="32" t="s">
        <v>100</v>
      </c>
      <c r="C34" s="10">
        <v>33</v>
      </c>
      <c r="D34" s="11">
        <v>2012999</v>
      </c>
      <c r="E34" s="32" t="s">
        <v>116</v>
      </c>
      <c r="F34" s="10">
        <v>80</v>
      </c>
    </row>
    <row r="35" spans="1:6" ht="13.5">
      <c r="A35" s="11">
        <v>20106</v>
      </c>
      <c r="B35" s="36" t="s">
        <v>101</v>
      </c>
      <c r="C35" s="10">
        <v>751</v>
      </c>
      <c r="D35" s="11">
        <v>20131</v>
      </c>
      <c r="E35" s="36" t="s">
        <v>318</v>
      </c>
      <c r="F35" s="10">
        <v>382</v>
      </c>
    </row>
    <row r="36" spans="1:6" ht="13.5">
      <c r="A36" s="11">
        <v>2010601</v>
      </c>
      <c r="B36" s="32" t="s">
        <v>1</v>
      </c>
      <c r="C36" s="10">
        <v>258</v>
      </c>
      <c r="D36" s="11">
        <v>2013101</v>
      </c>
      <c r="E36" s="32" t="s">
        <v>1</v>
      </c>
      <c r="F36" s="10">
        <v>260</v>
      </c>
    </row>
    <row r="37" spans="1:6" ht="13.5">
      <c r="A37" s="11">
        <v>2010602</v>
      </c>
      <c r="B37" s="32" t="s">
        <v>2</v>
      </c>
      <c r="C37" s="10">
        <v>40</v>
      </c>
      <c r="D37" s="11">
        <v>2013102</v>
      </c>
      <c r="E37" s="32" t="s">
        <v>2</v>
      </c>
      <c r="F37" s="10">
        <v>119</v>
      </c>
    </row>
    <row r="38" spans="1:6" ht="13.5">
      <c r="A38" s="11">
        <v>2010603</v>
      </c>
      <c r="B38" s="32" t="s">
        <v>3</v>
      </c>
      <c r="C38" s="10">
        <v>133</v>
      </c>
      <c r="D38" s="11">
        <v>2013199</v>
      </c>
      <c r="E38" s="32" t="s">
        <v>325</v>
      </c>
      <c r="F38" s="10">
        <v>3</v>
      </c>
    </row>
    <row r="39" spans="1:6" ht="13.5">
      <c r="A39" s="11">
        <v>2010607</v>
      </c>
      <c r="B39" s="32" t="s">
        <v>23</v>
      </c>
      <c r="C39" s="10">
        <v>29</v>
      </c>
      <c r="D39" s="11">
        <v>20132</v>
      </c>
      <c r="E39" s="36" t="s">
        <v>217</v>
      </c>
      <c r="F39" s="10">
        <v>463</v>
      </c>
    </row>
    <row r="40" spans="1:6" ht="13.5">
      <c r="A40" s="11">
        <v>2010650</v>
      </c>
      <c r="B40" s="32" t="s">
        <v>6</v>
      </c>
      <c r="C40" s="10">
        <v>74</v>
      </c>
      <c r="D40" s="11">
        <v>2013201</v>
      </c>
      <c r="E40" s="32" t="s">
        <v>1</v>
      </c>
      <c r="F40" s="10">
        <v>381</v>
      </c>
    </row>
    <row r="41" spans="1:6" ht="13.5">
      <c r="A41" s="11">
        <v>2010699</v>
      </c>
      <c r="B41" s="32" t="s">
        <v>102</v>
      </c>
      <c r="C41" s="10">
        <v>217</v>
      </c>
      <c r="D41" s="11">
        <v>2013202</v>
      </c>
      <c r="E41" s="32" t="s">
        <v>2</v>
      </c>
      <c r="F41" s="10">
        <v>82</v>
      </c>
    </row>
    <row r="42" spans="1:6" ht="13.5">
      <c r="A42" s="11">
        <v>20107</v>
      </c>
      <c r="B42" s="36" t="s">
        <v>103</v>
      </c>
      <c r="C42" s="10">
        <v>689</v>
      </c>
      <c r="D42" s="11">
        <v>20133</v>
      </c>
      <c r="E42" s="36" t="s">
        <v>218</v>
      </c>
      <c r="F42" s="10">
        <v>264</v>
      </c>
    </row>
    <row r="43" spans="1:6" ht="13.5">
      <c r="A43" s="11">
        <v>2010706</v>
      </c>
      <c r="B43" s="32" t="s">
        <v>104</v>
      </c>
      <c r="C43" s="10">
        <v>115</v>
      </c>
      <c r="D43" s="11">
        <v>2013301</v>
      </c>
      <c r="E43" s="32" t="s">
        <v>1</v>
      </c>
      <c r="F43" s="10">
        <v>176</v>
      </c>
    </row>
    <row r="44" spans="1:6" ht="13.5">
      <c r="A44" s="11">
        <v>2010799</v>
      </c>
      <c r="B44" s="32" t="s">
        <v>105</v>
      </c>
      <c r="C44" s="10">
        <v>574</v>
      </c>
      <c r="D44" s="11">
        <v>2013302</v>
      </c>
      <c r="E44" s="32" t="s">
        <v>2</v>
      </c>
      <c r="F44" s="10">
        <v>88</v>
      </c>
    </row>
    <row r="45" spans="1:6" ht="13.5">
      <c r="A45" s="11">
        <v>20108</v>
      </c>
      <c r="B45" s="36" t="s">
        <v>106</v>
      </c>
      <c r="C45" s="10">
        <v>317</v>
      </c>
      <c r="D45" s="11">
        <v>20134</v>
      </c>
      <c r="E45" s="36" t="s">
        <v>219</v>
      </c>
      <c r="F45" s="10">
        <v>89</v>
      </c>
    </row>
    <row r="46" spans="1:6" ht="13.5">
      <c r="A46" s="11">
        <v>2010801</v>
      </c>
      <c r="B46" s="32" t="s">
        <v>1</v>
      </c>
      <c r="C46" s="10">
        <v>137</v>
      </c>
      <c r="D46" s="11">
        <v>2013401</v>
      </c>
      <c r="E46" s="32" t="s">
        <v>1</v>
      </c>
      <c r="F46" s="10">
        <v>73</v>
      </c>
    </row>
    <row r="47" spans="1:6" ht="13.5">
      <c r="A47" s="11">
        <v>2010850</v>
      </c>
      <c r="B47" s="32" t="s">
        <v>6</v>
      </c>
      <c r="C47" s="10">
        <v>35</v>
      </c>
      <c r="D47" s="11">
        <v>2013402</v>
      </c>
      <c r="E47" s="32" t="s">
        <v>2</v>
      </c>
      <c r="F47" s="10">
        <v>16</v>
      </c>
    </row>
    <row r="48" spans="1:6" ht="13.5">
      <c r="A48" s="11">
        <v>2010899</v>
      </c>
      <c r="B48" s="32" t="s">
        <v>107</v>
      </c>
      <c r="C48" s="10">
        <v>145</v>
      </c>
      <c r="D48" s="11">
        <v>20136</v>
      </c>
      <c r="E48" s="36" t="s">
        <v>326</v>
      </c>
      <c r="F48" s="10">
        <v>667</v>
      </c>
    </row>
    <row r="49" spans="1:6" ht="13.5">
      <c r="A49" s="11">
        <v>20110</v>
      </c>
      <c r="B49" s="36" t="s">
        <v>213</v>
      </c>
      <c r="C49" s="10">
        <v>388</v>
      </c>
      <c r="D49" s="11">
        <v>2013601</v>
      </c>
      <c r="E49" s="32" t="s">
        <v>1</v>
      </c>
      <c r="F49" s="10">
        <v>354</v>
      </c>
    </row>
    <row r="50" spans="1:6" ht="13.5">
      <c r="A50" s="11">
        <v>2011001</v>
      </c>
      <c r="B50" s="32" t="s">
        <v>1</v>
      </c>
      <c r="C50" s="10">
        <v>92</v>
      </c>
      <c r="D50" s="11">
        <v>2013602</v>
      </c>
      <c r="E50" s="32" t="s">
        <v>2</v>
      </c>
      <c r="F50" s="10">
        <v>141</v>
      </c>
    </row>
    <row r="51" spans="1:6" ht="13.5">
      <c r="A51" s="11">
        <v>2011002</v>
      </c>
      <c r="B51" s="32" t="s">
        <v>2</v>
      </c>
      <c r="C51" s="10">
        <v>123</v>
      </c>
      <c r="D51" s="11">
        <v>2013699</v>
      </c>
      <c r="E51" s="32" t="s">
        <v>327</v>
      </c>
      <c r="F51" s="10">
        <v>172</v>
      </c>
    </row>
    <row r="52" spans="1:6" ht="13.5">
      <c r="A52" s="11">
        <v>2011006</v>
      </c>
      <c r="B52" s="32" t="s">
        <v>214</v>
      </c>
      <c r="C52" s="10">
        <v>3</v>
      </c>
      <c r="D52" s="11">
        <v>20199</v>
      </c>
      <c r="E52" s="36" t="s">
        <v>328</v>
      </c>
      <c r="F52" s="10">
        <v>18070</v>
      </c>
    </row>
    <row r="53" spans="1:6" ht="13.5">
      <c r="A53" s="11">
        <v>2011050</v>
      </c>
      <c r="B53" s="32" t="s">
        <v>6</v>
      </c>
      <c r="C53" s="10">
        <v>170</v>
      </c>
      <c r="D53" s="11">
        <v>2019999</v>
      </c>
      <c r="E53" s="32" t="s">
        <v>329</v>
      </c>
      <c r="F53" s="10">
        <v>18070</v>
      </c>
    </row>
    <row r="54" spans="1:6" ht="13.5">
      <c r="A54" s="11">
        <v>20111</v>
      </c>
      <c r="B54" s="37" t="s">
        <v>215</v>
      </c>
      <c r="C54" s="10">
        <v>656</v>
      </c>
      <c r="D54" s="11">
        <v>203</v>
      </c>
      <c r="E54" s="37" t="s">
        <v>293</v>
      </c>
      <c r="F54" s="10">
        <v>566</v>
      </c>
    </row>
    <row r="55" spans="1:6" ht="13.5">
      <c r="A55" s="50"/>
      <c r="B55" s="38"/>
      <c r="C55" s="25"/>
      <c r="D55" s="50"/>
      <c r="E55" s="38"/>
      <c r="F55" s="25"/>
    </row>
    <row r="56" spans="1:6" s="30" customFormat="1" ht="14.25" customHeight="1">
      <c r="A56" s="51" t="s">
        <v>314</v>
      </c>
      <c r="B56" s="35" t="s">
        <v>315</v>
      </c>
      <c r="C56" s="29" t="s">
        <v>416</v>
      </c>
      <c r="D56" s="51" t="s">
        <v>314</v>
      </c>
      <c r="E56" s="35" t="s">
        <v>315</v>
      </c>
      <c r="F56" s="29" t="s">
        <v>416</v>
      </c>
    </row>
    <row r="57" spans="1:6" ht="13.5">
      <c r="A57" s="11">
        <v>20306</v>
      </c>
      <c r="B57" s="37" t="s">
        <v>27</v>
      </c>
      <c r="C57" s="10">
        <v>542</v>
      </c>
      <c r="D57" s="11">
        <v>2050501</v>
      </c>
      <c r="E57" s="39" t="s">
        <v>130</v>
      </c>
      <c r="F57" s="10">
        <v>88</v>
      </c>
    </row>
    <row r="58" spans="1:6" ht="13.5">
      <c r="A58" s="11">
        <v>2030601</v>
      </c>
      <c r="B58" s="32" t="s">
        <v>28</v>
      </c>
      <c r="C58" s="10">
        <v>54</v>
      </c>
      <c r="D58" s="11">
        <v>20507</v>
      </c>
      <c r="E58" s="36" t="s">
        <v>131</v>
      </c>
      <c r="F58" s="10">
        <v>1</v>
      </c>
    </row>
    <row r="59" spans="1:6" ht="13.5">
      <c r="A59" s="11">
        <v>2030603</v>
      </c>
      <c r="B59" s="32" t="s">
        <v>29</v>
      </c>
      <c r="C59" s="10">
        <v>328</v>
      </c>
      <c r="D59" s="11">
        <v>2050799</v>
      </c>
      <c r="E59" s="32" t="s">
        <v>132</v>
      </c>
      <c r="F59" s="10">
        <v>1</v>
      </c>
    </row>
    <row r="60" spans="1:6" ht="13.5">
      <c r="A60" s="11">
        <v>2030606</v>
      </c>
      <c r="B60" s="32" t="s">
        <v>307</v>
      </c>
      <c r="C60" s="10">
        <v>33</v>
      </c>
      <c r="D60" s="11">
        <v>20508</v>
      </c>
      <c r="E60" s="36" t="s">
        <v>311</v>
      </c>
      <c r="F60" s="10">
        <v>579</v>
      </c>
    </row>
    <row r="61" spans="1:6" ht="13.5">
      <c r="A61" s="11">
        <v>2030607</v>
      </c>
      <c r="B61" s="32" t="s">
        <v>308</v>
      </c>
      <c r="C61" s="10">
        <v>37</v>
      </c>
      <c r="D61" s="11">
        <v>2050801</v>
      </c>
      <c r="E61" s="32" t="s">
        <v>133</v>
      </c>
      <c r="F61" s="10">
        <v>387</v>
      </c>
    </row>
    <row r="62" spans="1:6" ht="13.5">
      <c r="A62" s="11" t="s">
        <v>313</v>
      </c>
      <c r="B62" s="32" t="s">
        <v>117</v>
      </c>
      <c r="C62" s="10">
        <v>90</v>
      </c>
      <c r="D62" s="11">
        <v>2050802</v>
      </c>
      <c r="E62" s="32" t="s">
        <v>134</v>
      </c>
      <c r="F62" s="10">
        <v>192</v>
      </c>
    </row>
    <row r="63" spans="1:6" ht="13.5">
      <c r="A63" s="11">
        <v>20399</v>
      </c>
      <c r="B63" s="36" t="s">
        <v>330</v>
      </c>
      <c r="C63" s="10">
        <v>24</v>
      </c>
      <c r="D63" s="11">
        <v>20509</v>
      </c>
      <c r="E63" s="36" t="s">
        <v>319</v>
      </c>
      <c r="F63" s="10">
        <v>1932</v>
      </c>
    </row>
    <row r="64" spans="1:6" ht="13.5">
      <c r="A64" s="11">
        <v>2039901</v>
      </c>
      <c r="B64" s="32" t="s">
        <v>331</v>
      </c>
      <c r="C64" s="10">
        <v>24</v>
      </c>
      <c r="D64" s="11">
        <v>2050999</v>
      </c>
      <c r="E64" s="32" t="s">
        <v>135</v>
      </c>
      <c r="F64" s="10">
        <v>1932</v>
      </c>
    </row>
    <row r="65" spans="1:6" ht="13.5">
      <c r="A65" s="11">
        <v>204</v>
      </c>
      <c r="B65" s="36" t="s">
        <v>294</v>
      </c>
      <c r="C65" s="10">
        <v>12450</v>
      </c>
      <c r="D65" s="11">
        <v>20599</v>
      </c>
      <c r="E65" s="36" t="s">
        <v>334</v>
      </c>
      <c r="F65" s="10">
        <v>1654</v>
      </c>
    </row>
    <row r="66" spans="1:6" ht="13.5">
      <c r="A66" s="11">
        <v>20401</v>
      </c>
      <c r="B66" s="36" t="s">
        <v>118</v>
      </c>
      <c r="C66" s="10">
        <v>836</v>
      </c>
      <c r="D66" s="11">
        <v>2059999</v>
      </c>
      <c r="E66" s="32" t="s">
        <v>335</v>
      </c>
      <c r="F66" s="10">
        <v>1654</v>
      </c>
    </row>
    <row r="67" spans="1:6" ht="13.5">
      <c r="A67" s="11">
        <v>2040101</v>
      </c>
      <c r="B67" s="32" t="s">
        <v>119</v>
      </c>
      <c r="C67" s="10">
        <v>58</v>
      </c>
      <c r="D67" s="11">
        <v>206</v>
      </c>
      <c r="E67" s="36" t="s">
        <v>296</v>
      </c>
      <c r="F67" s="10">
        <v>2549</v>
      </c>
    </row>
    <row r="68" spans="1:6" ht="13.5">
      <c r="A68" s="11">
        <v>2040103</v>
      </c>
      <c r="B68" s="32" t="s">
        <v>120</v>
      </c>
      <c r="C68" s="10">
        <v>778</v>
      </c>
      <c r="D68" s="11">
        <v>20601</v>
      </c>
      <c r="E68" s="36" t="s">
        <v>136</v>
      </c>
      <c r="F68" s="10">
        <v>44</v>
      </c>
    </row>
    <row r="69" spans="1:6" ht="13.5">
      <c r="A69" s="11">
        <v>20402</v>
      </c>
      <c r="B69" s="36" t="s">
        <v>121</v>
      </c>
      <c r="C69" s="10">
        <v>7143</v>
      </c>
      <c r="D69" s="11">
        <v>2060101</v>
      </c>
      <c r="E69" s="32" t="s">
        <v>1</v>
      </c>
      <c r="F69" s="10">
        <v>44</v>
      </c>
    </row>
    <row r="70" spans="1:6" ht="13.5">
      <c r="A70" s="11">
        <v>2040201</v>
      </c>
      <c r="B70" s="32" t="s">
        <v>1</v>
      </c>
      <c r="C70" s="10">
        <v>3121</v>
      </c>
      <c r="D70" s="11">
        <v>20602</v>
      </c>
      <c r="E70" s="36" t="s">
        <v>320</v>
      </c>
      <c r="F70" s="10">
        <v>31</v>
      </c>
    </row>
    <row r="71" spans="1:6" ht="13.5">
      <c r="A71" s="11">
        <v>2040204</v>
      </c>
      <c r="B71" s="32" t="s">
        <v>122</v>
      </c>
      <c r="C71" s="10">
        <v>276</v>
      </c>
      <c r="D71" s="11">
        <v>2060203</v>
      </c>
      <c r="E71" s="32" t="s">
        <v>137</v>
      </c>
      <c r="F71" s="10">
        <v>20</v>
      </c>
    </row>
    <row r="72" spans="1:6" ht="13.5">
      <c r="A72" s="11">
        <v>2040211</v>
      </c>
      <c r="B72" s="32" t="s">
        <v>123</v>
      </c>
      <c r="C72" s="10">
        <v>9</v>
      </c>
      <c r="D72" s="11">
        <v>2060299</v>
      </c>
      <c r="E72" s="32" t="s">
        <v>138</v>
      </c>
      <c r="F72" s="10">
        <v>11</v>
      </c>
    </row>
    <row r="73" spans="1:6" ht="13.5">
      <c r="A73" s="11">
        <v>2040212</v>
      </c>
      <c r="B73" s="32" t="s">
        <v>124</v>
      </c>
      <c r="C73" s="10">
        <v>1058</v>
      </c>
      <c r="D73" s="11">
        <v>20603</v>
      </c>
      <c r="E73" s="36" t="s">
        <v>321</v>
      </c>
      <c r="F73" s="10">
        <v>20</v>
      </c>
    </row>
    <row r="74" spans="1:6" ht="13.5">
      <c r="A74" s="11">
        <v>2040217</v>
      </c>
      <c r="B74" s="32" t="s">
        <v>125</v>
      </c>
      <c r="C74" s="10">
        <v>172</v>
      </c>
      <c r="D74" s="11">
        <v>2060302</v>
      </c>
      <c r="E74" s="32" t="s">
        <v>228</v>
      </c>
      <c r="F74" s="10">
        <v>20</v>
      </c>
    </row>
    <row r="75" spans="1:6" ht="13.5">
      <c r="A75" s="11">
        <v>2040299</v>
      </c>
      <c r="B75" s="32" t="s">
        <v>126</v>
      </c>
      <c r="C75" s="10">
        <v>2507</v>
      </c>
      <c r="D75" s="11">
        <v>20604</v>
      </c>
      <c r="E75" s="36" t="s">
        <v>229</v>
      </c>
      <c r="F75" s="10">
        <v>1305</v>
      </c>
    </row>
    <row r="76" spans="1:6" ht="13.5">
      <c r="A76" s="11">
        <v>20404</v>
      </c>
      <c r="B76" s="36" t="s">
        <v>127</v>
      </c>
      <c r="C76" s="10">
        <v>1140</v>
      </c>
      <c r="D76" s="11">
        <v>2060401</v>
      </c>
      <c r="E76" s="32" t="s">
        <v>336</v>
      </c>
      <c r="F76" s="10">
        <v>83</v>
      </c>
    </row>
    <row r="77" spans="1:6" ht="13.5">
      <c r="A77" s="11">
        <v>2040401</v>
      </c>
      <c r="B77" s="32" t="s">
        <v>1</v>
      </c>
      <c r="C77" s="10">
        <v>685</v>
      </c>
      <c r="D77" s="11">
        <v>2060402</v>
      </c>
      <c r="E77" s="32" t="s">
        <v>230</v>
      </c>
      <c r="F77" s="10">
        <v>25</v>
      </c>
    </row>
    <row r="78" spans="1:6" ht="13.5">
      <c r="A78" s="11">
        <v>2040402</v>
      </c>
      <c r="B78" s="32" t="s">
        <v>2</v>
      </c>
      <c r="C78" s="10">
        <v>36</v>
      </c>
      <c r="D78" s="11">
        <v>2060403</v>
      </c>
      <c r="E78" s="32" t="s">
        <v>231</v>
      </c>
      <c r="F78" s="10">
        <v>26</v>
      </c>
    </row>
    <row r="79" spans="1:6" ht="13.5">
      <c r="A79" s="11">
        <v>2040499</v>
      </c>
      <c r="B79" s="32" t="s">
        <v>220</v>
      </c>
      <c r="C79" s="10">
        <v>419</v>
      </c>
      <c r="D79" s="11">
        <v>2060404</v>
      </c>
      <c r="E79" s="32" t="s">
        <v>232</v>
      </c>
      <c r="F79" s="10">
        <v>1133</v>
      </c>
    </row>
    <row r="80" spans="1:6" ht="13.5">
      <c r="A80" s="11">
        <v>20405</v>
      </c>
      <c r="B80" s="36" t="s">
        <v>221</v>
      </c>
      <c r="C80" s="10">
        <v>2644</v>
      </c>
      <c r="D80" s="11">
        <v>2060499</v>
      </c>
      <c r="E80" s="32" t="s">
        <v>233</v>
      </c>
      <c r="F80" s="10">
        <v>38</v>
      </c>
    </row>
    <row r="81" spans="1:6" ht="13.5">
      <c r="A81" s="11">
        <v>2040501</v>
      </c>
      <c r="B81" s="32" t="s">
        <v>1</v>
      </c>
      <c r="C81" s="10">
        <v>1076</v>
      </c>
      <c r="D81" s="11">
        <v>20605</v>
      </c>
      <c r="E81" s="36" t="s">
        <v>322</v>
      </c>
      <c r="F81" s="10">
        <v>62</v>
      </c>
    </row>
    <row r="82" spans="1:6" ht="13.5">
      <c r="A82" s="11">
        <v>2040599</v>
      </c>
      <c r="B82" s="32" t="s">
        <v>222</v>
      </c>
      <c r="C82" s="10">
        <v>1568</v>
      </c>
      <c r="D82" s="11">
        <v>2060502</v>
      </c>
      <c r="E82" s="32" t="s">
        <v>234</v>
      </c>
      <c r="F82" s="10">
        <v>50</v>
      </c>
    </row>
    <row r="83" spans="1:6" ht="13.5">
      <c r="A83" s="11">
        <v>20406</v>
      </c>
      <c r="B83" s="36" t="s">
        <v>223</v>
      </c>
      <c r="C83" s="10">
        <v>652</v>
      </c>
      <c r="D83" s="11">
        <v>2060503</v>
      </c>
      <c r="E83" s="32" t="s">
        <v>235</v>
      </c>
      <c r="F83" s="10">
        <v>12</v>
      </c>
    </row>
    <row r="84" spans="1:6" ht="13.5">
      <c r="A84" s="11">
        <v>2040601</v>
      </c>
      <c r="B84" s="32" t="s">
        <v>1</v>
      </c>
      <c r="C84" s="10">
        <v>491</v>
      </c>
      <c r="D84" s="11">
        <v>20607</v>
      </c>
      <c r="E84" s="36" t="s">
        <v>236</v>
      </c>
      <c r="F84" s="10">
        <v>128</v>
      </c>
    </row>
    <row r="85" spans="1:6" ht="13.5">
      <c r="A85" s="11">
        <v>2040604</v>
      </c>
      <c r="B85" s="32" t="s">
        <v>224</v>
      </c>
      <c r="C85" s="10">
        <v>14</v>
      </c>
      <c r="D85" s="11">
        <v>2060701</v>
      </c>
      <c r="E85" s="32" t="s">
        <v>336</v>
      </c>
      <c r="F85" s="10">
        <v>69</v>
      </c>
    </row>
    <row r="86" spans="1:6" ht="13.5">
      <c r="A86" s="11">
        <v>2040606</v>
      </c>
      <c r="B86" s="32" t="s">
        <v>225</v>
      </c>
      <c r="C86" s="10">
        <v>93</v>
      </c>
      <c r="D86" s="11">
        <v>2060702</v>
      </c>
      <c r="E86" s="32" t="s">
        <v>237</v>
      </c>
      <c r="F86" s="10">
        <v>29</v>
      </c>
    </row>
    <row r="87" spans="1:6" ht="13.5">
      <c r="A87" s="11">
        <v>2040607</v>
      </c>
      <c r="B87" s="32" t="s">
        <v>226</v>
      </c>
      <c r="C87" s="10">
        <v>12</v>
      </c>
      <c r="D87" s="11">
        <v>2060799</v>
      </c>
      <c r="E87" s="32" t="s">
        <v>238</v>
      </c>
      <c r="F87" s="10">
        <v>30</v>
      </c>
    </row>
    <row r="88" spans="1:6" ht="13.5">
      <c r="A88" s="11">
        <v>2040699</v>
      </c>
      <c r="B88" s="32" t="s">
        <v>227</v>
      </c>
      <c r="C88" s="10">
        <v>42</v>
      </c>
      <c r="D88" s="11">
        <v>20699</v>
      </c>
      <c r="E88" s="36" t="s">
        <v>337</v>
      </c>
      <c r="F88" s="10">
        <v>959</v>
      </c>
    </row>
    <row r="89" spans="1:6" ht="13.5">
      <c r="A89" s="11">
        <v>20499</v>
      </c>
      <c r="B89" s="36" t="s">
        <v>332</v>
      </c>
      <c r="C89" s="10">
        <v>35</v>
      </c>
      <c r="D89" s="11">
        <v>2069999</v>
      </c>
      <c r="E89" s="32" t="s">
        <v>338</v>
      </c>
      <c r="F89" s="10">
        <v>959</v>
      </c>
    </row>
    <row r="90" spans="1:6" ht="13.5">
      <c r="A90" s="11">
        <v>2049901</v>
      </c>
      <c r="B90" s="32" t="s">
        <v>333</v>
      </c>
      <c r="C90" s="10">
        <v>35</v>
      </c>
      <c r="D90" s="11">
        <v>207</v>
      </c>
      <c r="E90" s="36" t="s">
        <v>297</v>
      </c>
      <c r="F90" s="10">
        <v>3710</v>
      </c>
    </row>
    <row r="91" spans="1:6" ht="13.5">
      <c r="A91" s="11">
        <v>205</v>
      </c>
      <c r="B91" s="36" t="s">
        <v>295</v>
      </c>
      <c r="C91" s="10">
        <v>43540</v>
      </c>
      <c r="D91" s="11">
        <v>20701</v>
      </c>
      <c r="E91" s="36" t="s">
        <v>239</v>
      </c>
      <c r="F91" s="10">
        <v>2475</v>
      </c>
    </row>
    <row r="92" spans="1:6" ht="13.5">
      <c r="A92" s="11">
        <v>20501</v>
      </c>
      <c r="B92" s="36" t="s">
        <v>30</v>
      </c>
      <c r="C92" s="10">
        <v>213</v>
      </c>
      <c r="D92" s="11">
        <v>2070101</v>
      </c>
      <c r="E92" s="32" t="s">
        <v>1</v>
      </c>
      <c r="F92" s="10">
        <v>107</v>
      </c>
    </row>
    <row r="93" spans="1:6" ht="13.5">
      <c r="A93" s="11">
        <v>2050101</v>
      </c>
      <c r="B93" s="32" t="s">
        <v>1</v>
      </c>
      <c r="C93" s="10">
        <v>209</v>
      </c>
      <c r="D93" s="11">
        <v>2070102</v>
      </c>
      <c r="E93" s="32" t="s">
        <v>2</v>
      </c>
      <c r="F93" s="10">
        <v>465</v>
      </c>
    </row>
    <row r="94" spans="1:6" ht="13.5">
      <c r="A94" s="11">
        <v>2050102</v>
      </c>
      <c r="B94" s="32" t="s">
        <v>2</v>
      </c>
      <c r="C94" s="10">
        <v>4</v>
      </c>
      <c r="D94" s="11">
        <v>2070103</v>
      </c>
      <c r="E94" s="32" t="s">
        <v>3</v>
      </c>
      <c r="F94" s="10">
        <v>580</v>
      </c>
    </row>
    <row r="95" spans="1:6" ht="13.5">
      <c r="A95" s="11">
        <v>20502</v>
      </c>
      <c r="B95" s="36" t="s">
        <v>31</v>
      </c>
      <c r="C95" s="10">
        <v>38958</v>
      </c>
      <c r="D95" s="11">
        <v>2070104</v>
      </c>
      <c r="E95" s="32" t="s">
        <v>240</v>
      </c>
      <c r="F95" s="10">
        <v>76</v>
      </c>
    </row>
    <row r="96" spans="1:6" ht="13.5">
      <c r="A96" s="11">
        <v>2050201</v>
      </c>
      <c r="B96" s="32" t="s">
        <v>32</v>
      </c>
      <c r="C96" s="10">
        <v>1778</v>
      </c>
      <c r="D96" s="11">
        <v>2070107</v>
      </c>
      <c r="E96" s="32" t="s">
        <v>41</v>
      </c>
      <c r="F96" s="10">
        <v>120</v>
      </c>
    </row>
    <row r="97" spans="1:6" ht="13.5">
      <c r="A97" s="11">
        <v>2050202</v>
      </c>
      <c r="B97" s="32" t="s">
        <v>33</v>
      </c>
      <c r="C97" s="10">
        <v>16874</v>
      </c>
      <c r="D97" s="11">
        <v>2070108</v>
      </c>
      <c r="E97" s="32" t="s">
        <v>42</v>
      </c>
      <c r="F97" s="10">
        <v>1</v>
      </c>
    </row>
    <row r="98" spans="1:6" ht="13.5">
      <c r="A98" s="11">
        <v>2050203</v>
      </c>
      <c r="B98" s="32" t="s">
        <v>34</v>
      </c>
      <c r="C98" s="10">
        <v>10392</v>
      </c>
      <c r="D98" s="11">
        <v>2070109</v>
      </c>
      <c r="E98" s="32" t="s">
        <v>43</v>
      </c>
      <c r="F98" s="10">
        <v>678</v>
      </c>
    </row>
    <row r="99" spans="1:6" ht="13.5">
      <c r="A99" s="11">
        <v>2050204</v>
      </c>
      <c r="B99" s="32" t="s">
        <v>35</v>
      </c>
      <c r="C99" s="10">
        <v>4557</v>
      </c>
      <c r="D99" s="11">
        <v>2070112</v>
      </c>
      <c r="E99" s="32" t="s">
        <v>44</v>
      </c>
      <c r="F99" s="10">
        <v>83</v>
      </c>
    </row>
    <row r="100" spans="1:6" ht="13.5">
      <c r="A100" s="11">
        <v>2050205</v>
      </c>
      <c r="B100" s="32" t="s">
        <v>36</v>
      </c>
      <c r="C100" s="10">
        <v>32</v>
      </c>
      <c r="D100" s="11">
        <v>2070199</v>
      </c>
      <c r="E100" s="32" t="s">
        <v>45</v>
      </c>
      <c r="F100" s="10">
        <v>365</v>
      </c>
    </row>
    <row r="101" spans="1:6" ht="13.5">
      <c r="A101" s="11">
        <v>2050299</v>
      </c>
      <c r="B101" s="32" t="s">
        <v>37</v>
      </c>
      <c r="C101" s="10">
        <v>5325</v>
      </c>
      <c r="D101" s="11">
        <v>20702</v>
      </c>
      <c r="E101" s="36" t="s">
        <v>46</v>
      </c>
      <c r="F101" s="10">
        <v>121</v>
      </c>
    </row>
    <row r="102" spans="1:6" ht="13.5">
      <c r="A102" s="11">
        <v>20503</v>
      </c>
      <c r="B102" s="36" t="s">
        <v>38</v>
      </c>
      <c r="C102" s="10">
        <v>59</v>
      </c>
      <c r="D102" s="11">
        <v>2070202</v>
      </c>
      <c r="E102" s="32" t="s">
        <v>2</v>
      </c>
      <c r="F102" s="10">
        <v>10</v>
      </c>
    </row>
    <row r="103" spans="1:6" ht="13.5">
      <c r="A103" s="11">
        <v>2050302</v>
      </c>
      <c r="B103" s="32" t="s">
        <v>39</v>
      </c>
      <c r="C103" s="10">
        <v>59</v>
      </c>
      <c r="D103" s="11">
        <v>2070204</v>
      </c>
      <c r="E103" s="32" t="s">
        <v>47</v>
      </c>
      <c r="F103" s="10">
        <v>60</v>
      </c>
    </row>
    <row r="104" spans="1:6" ht="13.5">
      <c r="A104" s="11">
        <v>20504</v>
      </c>
      <c r="B104" s="36" t="s">
        <v>40</v>
      </c>
      <c r="C104" s="10">
        <v>56</v>
      </c>
      <c r="D104" s="11">
        <v>2070205</v>
      </c>
      <c r="E104" s="32" t="s">
        <v>48</v>
      </c>
      <c r="F104" s="10">
        <v>48</v>
      </c>
    </row>
    <row r="105" spans="1:6" ht="13.5">
      <c r="A105" s="11">
        <v>2050499</v>
      </c>
      <c r="B105" s="32" t="s">
        <v>128</v>
      </c>
      <c r="C105" s="10">
        <v>56</v>
      </c>
      <c r="D105" s="11">
        <v>2070299</v>
      </c>
      <c r="E105" s="32" t="s">
        <v>49</v>
      </c>
      <c r="F105" s="10">
        <v>3</v>
      </c>
    </row>
    <row r="106" spans="1:6" ht="13.5">
      <c r="A106" s="11">
        <v>20505</v>
      </c>
      <c r="B106" s="36" t="s">
        <v>129</v>
      </c>
      <c r="C106" s="10">
        <v>88</v>
      </c>
      <c r="D106" s="11">
        <v>20703</v>
      </c>
      <c r="E106" s="36" t="s">
        <v>50</v>
      </c>
      <c r="F106" s="10">
        <v>466</v>
      </c>
    </row>
    <row r="107" spans="1:4" ht="13.5">
      <c r="A107" s="52"/>
      <c r="D107" s="52"/>
    </row>
    <row r="108" spans="1:6" s="30" customFormat="1" ht="14.25" customHeight="1">
      <c r="A108" s="51" t="s">
        <v>314</v>
      </c>
      <c r="B108" s="35" t="s">
        <v>315</v>
      </c>
      <c r="C108" s="29" t="s">
        <v>416</v>
      </c>
      <c r="D108" s="51" t="s">
        <v>314</v>
      </c>
      <c r="E108" s="35" t="s">
        <v>315</v>
      </c>
      <c r="F108" s="29" t="s">
        <v>416</v>
      </c>
    </row>
    <row r="109" spans="1:6" ht="13.5">
      <c r="A109" s="11">
        <v>2070302</v>
      </c>
      <c r="B109" s="32" t="s">
        <v>2</v>
      </c>
      <c r="C109" s="10">
        <v>174</v>
      </c>
      <c r="D109" s="11">
        <v>2081501</v>
      </c>
      <c r="E109" s="32" t="s">
        <v>58</v>
      </c>
      <c r="F109" s="10">
        <v>40</v>
      </c>
    </row>
    <row r="110" spans="1:6" ht="13.5">
      <c r="A110" s="11">
        <v>2070307</v>
      </c>
      <c r="B110" s="32" t="s">
        <v>51</v>
      </c>
      <c r="C110" s="10">
        <v>92</v>
      </c>
      <c r="D110" s="11">
        <v>2081502</v>
      </c>
      <c r="E110" s="32" t="s">
        <v>59</v>
      </c>
      <c r="F110" s="10">
        <v>30</v>
      </c>
    </row>
    <row r="111" spans="1:6" ht="13.5">
      <c r="A111" s="11">
        <v>2070308</v>
      </c>
      <c r="B111" s="32" t="s">
        <v>52</v>
      </c>
      <c r="C111" s="10">
        <v>80</v>
      </c>
      <c r="D111" s="11">
        <v>2081503</v>
      </c>
      <c r="E111" s="32" t="s">
        <v>60</v>
      </c>
      <c r="F111" s="10">
        <v>90</v>
      </c>
    </row>
    <row r="112" spans="1:6" ht="13.5">
      <c r="A112" s="11">
        <v>2070399</v>
      </c>
      <c r="B112" s="32" t="s">
        <v>53</v>
      </c>
      <c r="C112" s="10">
        <v>120</v>
      </c>
      <c r="D112" s="11">
        <v>20816</v>
      </c>
      <c r="E112" s="36" t="s">
        <v>61</v>
      </c>
      <c r="F112" s="17">
        <v>26</v>
      </c>
    </row>
    <row r="113" spans="1:6" ht="13.5">
      <c r="A113" s="11">
        <v>20704</v>
      </c>
      <c r="B113" s="36" t="s">
        <v>54</v>
      </c>
      <c r="C113" s="10">
        <v>17</v>
      </c>
      <c r="D113" s="11">
        <v>2081601</v>
      </c>
      <c r="E113" s="32" t="s">
        <v>1</v>
      </c>
      <c r="F113" s="10">
        <v>26</v>
      </c>
    </row>
    <row r="114" spans="1:6" ht="13.5">
      <c r="A114" s="11">
        <v>2070499</v>
      </c>
      <c r="B114" s="32" t="s">
        <v>55</v>
      </c>
      <c r="C114" s="10">
        <v>17</v>
      </c>
      <c r="D114" s="11">
        <v>20819</v>
      </c>
      <c r="E114" s="40" t="s">
        <v>342</v>
      </c>
      <c r="F114" s="10">
        <v>1992</v>
      </c>
    </row>
    <row r="115" spans="1:6" ht="13.5">
      <c r="A115" s="11">
        <v>20799</v>
      </c>
      <c r="B115" s="36" t="s">
        <v>339</v>
      </c>
      <c r="C115" s="10">
        <v>631</v>
      </c>
      <c r="D115" s="11">
        <v>2081901</v>
      </c>
      <c r="E115" s="32" t="s">
        <v>343</v>
      </c>
      <c r="F115" s="17">
        <v>730</v>
      </c>
    </row>
    <row r="116" spans="1:6" ht="13.5">
      <c r="A116" s="11">
        <v>2079902</v>
      </c>
      <c r="B116" s="32" t="s">
        <v>56</v>
      </c>
      <c r="C116" s="10">
        <v>30</v>
      </c>
      <c r="D116" s="11">
        <v>2081902</v>
      </c>
      <c r="E116" s="32" t="s">
        <v>62</v>
      </c>
      <c r="F116" s="10">
        <v>1262</v>
      </c>
    </row>
    <row r="117" spans="1:6" ht="13.5">
      <c r="A117" s="11">
        <v>2079999</v>
      </c>
      <c r="B117" s="32" t="s">
        <v>340</v>
      </c>
      <c r="C117" s="10">
        <v>601</v>
      </c>
      <c r="D117" s="11">
        <v>20820</v>
      </c>
      <c r="E117" s="36" t="s">
        <v>344</v>
      </c>
      <c r="F117" s="10">
        <v>24</v>
      </c>
    </row>
    <row r="118" spans="1:6" ht="13.5">
      <c r="A118" s="11">
        <v>208</v>
      </c>
      <c r="B118" s="36" t="s">
        <v>298</v>
      </c>
      <c r="C118" s="10">
        <v>10845</v>
      </c>
      <c r="D118" s="11">
        <v>2082002</v>
      </c>
      <c r="E118" s="32" t="s">
        <v>345</v>
      </c>
      <c r="F118" s="10">
        <v>24</v>
      </c>
    </row>
    <row r="119" spans="1:6" ht="13.5">
      <c r="A119" s="11">
        <v>20801</v>
      </c>
      <c r="B119" s="36" t="s">
        <v>139</v>
      </c>
      <c r="C119" s="10">
        <v>658</v>
      </c>
      <c r="D119" s="11">
        <v>20821</v>
      </c>
      <c r="E119" s="36" t="s">
        <v>346</v>
      </c>
      <c r="F119" s="10">
        <v>90</v>
      </c>
    </row>
    <row r="120" spans="1:6" ht="13.5">
      <c r="A120" s="11">
        <v>2080101</v>
      </c>
      <c r="B120" s="32" t="s">
        <v>1</v>
      </c>
      <c r="C120" s="10">
        <v>310</v>
      </c>
      <c r="D120" s="11">
        <v>2082102</v>
      </c>
      <c r="E120" s="32" t="s">
        <v>347</v>
      </c>
      <c r="F120" s="10">
        <v>90</v>
      </c>
    </row>
    <row r="121" spans="1:6" ht="13.5">
      <c r="A121" s="11">
        <v>2080102</v>
      </c>
      <c r="B121" s="32" t="s">
        <v>2</v>
      </c>
      <c r="C121" s="10">
        <v>30</v>
      </c>
      <c r="D121" s="18">
        <v>20825</v>
      </c>
      <c r="E121" s="41" t="s">
        <v>348</v>
      </c>
      <c r="F121" s="10">
        <v>307</v>
      </c>
    </row>
    <row r="122" spans="1:6" ht="13.5">
      <c r="A122" s="11">
        <v>2080107</v>
      </c>
      <c r="B122" s="32" t="s">
        <v>140</v>
      </c>
      <c r="C122" s="10">
        <v>11</v>
      </c>
      <c r="D122" s="18">
        <v>2082501</v>
      </c>
      <c r="E122" s="42" t="s">
        <v>349</v>
      </c>
      <c r="F122" s="10">
        <v>110</v>
      </c>
    </row>
    <row r="123" spans="1:6" ht="13.5">
      <c r="A123" s="11">
        <v>2080109</v>
      </c>
      <c r="B123" s="32" t="s">
        <v>141</v>
      </c>
      <c r="C123" s="10">
        <v>271</v>
      </c>
      <c r="D123" s="18">
        <v>2082502</v>
      </c>
      <c r="E123" s="42" t="s">
        <v>350</v>
      </c>
      <c r="F123" s="10">
        <v>197</v>
      </c>
    </row>
    <row r="124" spans="1:6" ht="13.5">
      <c r="A124" s="11">
        <v>2080199</v>
      </c>
      <c r="B124" s="32" t="s">
        <v>142</v>
      </c>
      <c r="C124" s="10">
        <v>36</v>
      </c>
      <c r="D124" s="18">
        <v>20899</v>
      </c>
      <c r="E124" s="40" t="s">
        <v>351</v>
      </c>
      <c r="F124" s="10">
        <v>200</v>
      </c>
    </row>
    <row r="125" spans="1:6" ht="13.5">
      <c r="A125" s="11">
        <v>20802</v>
      </c>
      <c r="B125" s="36" t="s">
        <v>143</v>
      </c>
      <c r="C125" s="10">
        <v>1099</v>
      </c>
      <c r="D125" s="18">
        <v>2089901</v>
      </c>
      <c r="E125" s="43" t="s">
        <v>352</v>
      </c>
      <c r="F125" s="10">
        <v>200</v>
      </c>
    </row>
    <row r="126" spans="1:6" ht="13.5">
      <c r="A126" s="11">
        <v>2080201</v>
      </c>
      <c r="B126" s="32" t="s">
        <v>1</v>
      </c>
      <c r="C126" s="10">
        <v>146</v>
      </c>
      <c r="D126" s="11">
        <v>210</v>
      </c>
      <c r="E126" s="36" t="s">
        <v>353</v>
      </c>
      <c r="F126" s="10">
        <v>20433</v>
      </c>
    </row>
    <row r="127" spans="1:6" ht="13.5">
      <c r="A127" s="11">
        <v>2080204</v>
      </c>
      <c r="B127" s="32" t="s">
        <v>144</v>
      </c>
      <c r="C127" s="10">
        <v>10</v>
      </c>
      <c r="D127" s="11">
        <v>21001</v>
      </c>
      <c r="E127" s="36" t="s">
        <v>354</v>
      </c>
      <c r="F127" s="10">
        <v>281</v>
      </c>
    </row>
    <row r="128" spans="1:6" ht="13.5">
      <c r="A128" s="11">
        <v>2080205</v>
      </c>
      <c r="B128" s="32" t="s">
        <v>145</v>
      </c>
      <c r="C128" s="10">
        <v>394</v>
      </c>
      <c r="D128" s="11">
        <v>2100101</v>
      </c>
      <c r="E128" s="32" t="s">
        <v>1</v>
      </c>
      <c r="F128" s="10">
        <v>281</v>
      </c>
    </row>
    <row r="129" spans="1:6" ht="13.5">
      <c r="A129" s="11">
        <v>2080207</v>
      </c>
      <c r="B129" s="32" t="s">
        <v>146</v>
      </c>
      <c r="C129" s="10">
        <v>30</v>
      </c>
      <c r="D129" s="11">
        <v>21002</v>
      </c>
      <c r="E129" s="36" t="s">
        <v>63</v>
      </c>
      <c r="F129" s="10">
        <v>6251</v>
      </c>
    </row>
    <row r="130" spans="1:6" ht="13.5">
      <c r="A130" s="11">
        <v>2080208</v>
      </c>
      <c r="B130" s="32" t="s">
        <v>147</v>
      </c>
      <c r="C130" s="10">
        <v>311</v>
      </c>
      <c r="D130" s="11">
        <v>2100201</v>
      </c>
      <c r="E130" s="32" t="s">
        <v>64</v>
      </c>
      <c r="F130" s="10">
        <v>5772</v>
      </c>
    </row>
    <row r="131" spans="1:6" ht="13.5">
      <c r="A131" s="11">
        <v>2080299</v>
      </c>
      <c r="B131" s="32" t="s">
        <v>148</v>
      </c>
      <c r="C131" s="10">
        <v>208</v>
      </c>
      <c r="D131" s="11">
        <v>2100202</v>
      </c>
      <c r="E131" s="32" t="s">
        <v>355</v>
      </c>
      <c r="F131" s="10">
        <v>199</v>
      </c>
    </row>
    <row r="132" spans="1:6" ht="13.5">
      <c r="A132" s="11">
        <v>20803</v>
      </c>
      <c r="B132" s="36" t="s">
        <v>149</v>
      </c>
      <c r="C132" s="10">
        <v>3790</v>
      </c>
      <c r="D132" s="11">
        <v>2100299</v>
      </c>
      <c r="E132" s="32" t="s">
        <v>65</v>
      </c>
      <c r="F132" s="10">
        <v>280</v>
      </c>
    </row>
    <row r="133" spans="1:6" ht="13.5">
      <c r="A133" s="11">
        <v>2080308</v>
      </c>
      <c r="B133" s="32" t="s">
        <v>341</v>
      </c>
      <c r="C133" s="10">
        <v>3790</v>
      </c>
      <c r="D133" s="11">
        <v>21003</v>
      </c>
      <c r="E133" s="36" t="s">
        <v>66</v>
      </c>
      <c r="F133" s="10">
        <v>2353</v>
      </c>
    </row>
    <row r="134" spans="1:6" ht="13.5">
      <c r="A134" s="11">
        <v>20805</v>
      </c>
      <c r="B134" s="36" t="s">
        <v>150</v>
      </c>
      <c r="C134" s="10">
        <v>17</v>
      </c>
      <c r="D134" s="11">
        <v>2100301</v>
      </c>
      <c r="E134" s="32" t="s">
        <v>67</v>
      </c>
      <c r="F134" s="10">
        <v>408</v>
      </c>
    </row>
    <row r="135" spans="1:6" ht="13.5">
      <c r="A135" s="11">
        <v>2080501</v>
      </c>
      <c r="B135" s="32" t="s">
        <v>151</v>
      </c>
      <c r="C135" s="10">
        <v>16</v>
      </c>
      <c r="D135" s="11">
        <v>2100302</v>
      </c>
      <c r="E135" s="32" t="s">
        <v>154</v>
      </c>
      <c r="F135" s="10">
        <v>1529</v>
      </c>
    </row>
    <row r="136" spans="1:6" ht="13.5">
      <c r="A136" s="11">
        <v>2080502</v>
      </c>
      <c r="B136" s="32" t="s">
        <v>152</v>
      </c>
      <c r="C136" s="10">
        <v>1</v>
      </c>
      <c r="D136" s="11">
        <v>2100399</v>
      </c>
      <c r="E136" s="32" t="s">
        <v>155</v>
      </c>
      <c r="F136" s="10">
        <v>416</v>
      </c>
    </row>
    <row r="137" spans="1:6" ht="13.5">
      <c r="A137" s="11">
        <v>20806</v>
      </c>
      <c r="B137" s="36" t="s">
        <v>323</v>
      </c>
      <c r="C137" s="10">
        <v>35</v>
      </c>
      <c r="D137" s="11">
        <v>21004</v>
      </c>
      <c r="E137" s="36" t="s">
        <v>156</v>
      </c>
      <c r="F137" s="10">
        <v>1926</v>
      </c>
    </row>
    <row r="138" spans="1:6" ht="13.5">
      <c r="A138" s="11">
        <v>2080601</v>
      </c>
      <c r="B138" s="32" t="s">
        <v>153</v>
      </c>
      <c r="C138" s="10">
        <v>35</v>
      </c>
      <c r="D138" s="11">
        <v>2100401</v>
      </c>
      <c r="E138" s="32" t="s">
        <v>157</v>
      </c>
      <c r="F138" s="10">
        <v>336</v>
      </c>
    </row>
    <row r="139" spans="1:6" ht="13.5">
      <c r="A139" s="11">
        <v>20807</v>
      </c>
      <c r="B139" s="36" t="s">
        <v>324</v>
      </c>
      <c r="C139" s="10">
        <v>396</v>
      </c>
      <c r="D139" s="11">
        <v>2100402</v>
      </c>
      <c r="E139" s="32" t="s">
        <v>158</v>
      </c>
      <c r="F139" s="10">
        <v>130</v>
      </c>
    </row>
    <row r="140" spans="1:6" ht="13.5">
      <c r="A140" s="11">
        <v>2080704</v>
      </c>
      <c r="B140" s="32" t="s">
        <v>241</v>
      </c>
      <c r="C140" s="10">
        <v>77</v>
      </c>
      <c r="D140" s="11">
        <v>2100403</v>
      </c>
      <c r="E140" s="32" t="s">
        <v>159</v>
      </c>
      <c r="F140" s="10">
        <v>174</v>
      </c>
    </row>
    <row r="141" spans="1:6" ht="13.5">
      <c r="A141" s="11">
        <v>2080706</v>
      </c>
      <c r="B141" s="32" t="s">
        <v>242</v>
      </c>
      <c r="C141" s="10">
        <v>201</v>
      </c>
      <c r="D141" s="11">
        <v>2100408</v>
      </c>
      <c r="E141" s="32" t="s">
        <v>160</v>
      </c>
      <c r="F141" s="10">
        <v>910</v>
      </c>
    </row>
    <row r="142" spans="1:6" ht="13.5">
      <c r="A142" s="11">
        <v>2080799</v>
      </c>
      <c r="B142" s="32" t="s">
        <v>243</v>
      </c>
      <c r="C142" s="10">
        <v>118</v>
      </c>
      <c r="D142" s="11">
        <v>2100409</v>
      </c>
      <c r="E142" s="32" t="s">
        <v>161</v>
      </c>
      <c r="F142" s="10">
        <v>217</v>
      </c>
    </row>
    <row r="143" spans="1:6" ht="13.5">
      <c r="A143" s="11">
        <v>20808</v>
      </c>
      <c r="B143" s="36" t="s">
        <v>244</v>
      </c>
      <c r="C143" s="10">
        <v>660</v>
      </c>
      <c r="D143" s="11">
        <v>2100499</v>
      </c>
      <c r="E143" s="32" t="s">
        <v>162</v>
      </c>
      <c r="F143" s="10">
        <v>159</v>
      </c>
    </row>
    <row r="144" spans="1:6" ht="13.5">
      <c r="A144" s="11">
        <v>2080801</v>
      </c>
      <c r="B144" s="32" t="s">
        <v>245</v>
      </c>
      <c r="C144" s="10">
        <v>11</v>
      </c>
      <c r="D144" s="11">
        <v>21005</v>
      </c>
      <c r="E144" s="36" t="s">
        <v>163</v>
      </c>
      <c r="F144" s="10">
        <v>4962</v>
      </c>
    </row>
    <row r="145" spans="1:6" ht="13.5">
      <c r="A145" s="11">
        <v>2080805</v>
      </c>
      <c r="B145" s="32" t="s">
        <v>246</v>
      </c>
      <c r="C145" s="10">
        <v>221</v>
      </c>
      <c r="D145" s="11">
        <v>2100501</v>
      </c>
      <c r="E145" s="32" t="s">
        <v>164</v>
      </c>
      <c r="F145" s="10">
        <v>643</v>
      </c>
    </row>
    <row r="146" spans="1:6" ht="13.5">
      <c r="A146" s="11">
        <v>2080899</v>
      </c>
      <c r="B146" s="32" t="s">
        <v>247</v>
      </c>
      <c r="C146" s="10">
        <v>428</v>
      </c>
      <c r="D146" s="11">
        <v>2100502</v>
      </c>
      <c r="E146" s="32" t="s">
        <v>165</v>
      </c>
      <c r="F146" s="10">
        <v>1091</v>
      </c>
    </row>
    <row r="147" spans="1:6" ht="13.5">
      <c r="A147" s="11">
        <v>20809</v>
      </c>
      <c r="B147" s="36" t="s">
        <v>248</v>
      </c>
      <c r="C147" s="10">
        <v>175</v>
      </c>
      <c r="D147" s="11">
        <v>2100503</v>
      </c>
      <c r="E147" s="32" t="s">
        <v>166</v>
      </c>
      <c r="F147" s="10">
        <v>443</v>
      </c>
    </row>
    <row r="148" spans="1:6" ht="13.5">
      <c r="A148" s="11">
        <v>2080901</v>
      </c>
      <c r="B148" s="32" t="s">
        <v>249</v>
      </c>
      <c r="C148" s="10">
        <v>175</v>
      </c>
      <c r="D148" s="11">
        <v>2100504</v>
      </c>
      <c r="E148" s="32" t="s">
        <v>167</v>
      </c>
      <c r="F148" s="10">
        <v>52</v>
      </c>
    </row>
    <row r="149" spans="1:6" ht="13.5">
      <c r="A149" s="11">
        <v>20810</v>
      </c>
      <c r="B149" s="36" t="s">
        <v>250</v>
      </c>
      <c r="C149" s="10">
        <v>549</v>
      </c>
      <c r="D149" s="11">
        <v>2100506</v>
      </c>
      <c r="E149" s="32" t="s">
        <v>168</v>
      </c>
      <c r="F149" s="10">
        <v>2054</v>
      </c>
    </row>
    <row r="150" spans="1:6" ht="13.5">
      <c r="A150" s="11">
        <v>2081001</v>
      </c>
      <c r="B150" s="32" t="s">
        <v>251</v>
      </c>
      <c r="C150" s="10">
        <v>21</v>
      </c>
      <c r="D150" s="11">
        <v>2100508</v>
      </c>
      <c r="E150" s="32" t="s">
        <v>169</v>
      </c>
      <c r="F150" s="10">
        <v>240</v>
      </c>
    </row>
    <row r="151" spans="1:6" ht="13.5">
      <c r="A151" s="11">
        <v>2081002</v>
      </c>
      <c r="B151" s="32" t="s">
        <v>252</v>
      </c>
      <c r="C151" s="10">
        <v>140</v>
      </c>
      <c r="D151" s="11">
        <v>2100509</v>
      </c>
      <c r="E151" s="32" t="s">
        <v>309</v>
      </c>
      <c r="F151" s="10">
        <v>397</v>
      </c>
    </row>
    <row r="152" spans="1:6" ht="13.5">
      <c r="A152" s="11">
        <v>2081005</v>
      </c>
      <c r="B152" s="32" t="s">
        <v>253</v>
      </c>
      <c r="C152" s="10">
        <v>67</v>
      </c>
      <c r="D152" s="11">
        <v>2100599</v>
      </c>
      <c r="E152" s="32" t="s">
        <v>170</v>
      </c>
      <c r="F152" s="10">
        <v>42</v>
      </c>
    </row>
    <row r="153" spans="1:6" ht="13.5">
      <c r="A153" s="11">
        <v>2081099</v>
      </c>
      <c r="B153" s="32" t="s">
        <v>254</v>
      </c>
      <c r="C153" s="10">
        <v>321</v>
      </c>
      <c r="D153" s="11">
        <v>21006</v>
      </c>
      <c r="E153" s="36" t="s">
        <v>356</v>
      </c>
      <c r="F153" s="10">
        <v>7</v>
      </c>
    </row>
    <row r="154" spans="1:6" ht="13.5">
      <c r="A154" s="11">
        <v>20811</v>
      </c>
      <c r="B154" s="36" t="s">
        <v>255</v>
      </c>
      <c r="C154" s="10">
        <v>667</v>
      </c>
      <c r="D154" s="11">
        <v>2100601</v>
      </c>
      <c r="E154" s="32" t="s">
        <v>357</v>
      </c>
      <c r="F154" s="10">
        <v>7</v>
      </c>
    </row>
    <row r="155" spans="1:6" ht="13.5">
      <c r="A155" s="11">
        <v>2081104</v>
      </c>
      <c r="B155" s="32" t="s">
        <v>256</v>
      </c>
      <c r="C155" s="10">
        <v>185</v>
      </c>
      <c r="D155" s="11">
        <v>21007</v>
      </c>
      <c r="E155" s="36" t="s">
        <v>358</v>
      </c>
      <c r="F155" s="10">
        <v>3325</v>
      </c>
    </row>
    <row r="156" spans="1:6" ht="13.5">
      <c r="A156" s="11">
        <v>2081105</v>
      </c>
      <c r="B156" s="32" t="s">
        <v>257</v>
      </c>
      <c r="C156" s="10">
        <v>207</v>
      </c>
      <c r="D156" s="11">
        <v>2100716</v>
      </c>
      <c r="E156" s="32" t="s">
        <v>359</v>
      </c>
      <c r="F156" s="10">
        <v>8</v>
      </c>
    </row>
    <row r="157" spans="1:6" ht="13.5">
      <c r="A157" s="11">
        <v>2081199</v>
      </c>
      <c r="B157" s="32" t="s">
        <v>258</v>
      </c>
      <c r="C157" s="10">
        <v>275</v>
      </c>
      <c r="D157" s="11">
        <v>2100717</v>
      </c>
      <c r="E157" s="32" t="s">
        <v>360</v>
      </c>
      <c r="F157" s="10">
        <v>2697</v>
      </c>
    </row>
    <row r="158" spans="1:6" ht="13.5">
      <c r="A158" s="11">
        <v>20815</v>
      </c>
      <c r="B158" s="36" t="s">
        <v>57</v>
      </c>
      <c r="C158" s="10">
        <v>160</v>
      </c>
      <c r="D158" s="11">
        <v>2100799</v>
      </c>
      <c r="E158" s="32" t="s">
        <v>361</v>
      </c>
      <c r="F158" s="10">
        <v>620</v>
      </c>
    </row>
    <row r="159" spans="1:4" ht="13.5">
      <c r="A159" s="52"/>
      <c r="C159" s="3"/>
      <c r="D159" s="52"/>
    </row>
    <row r="160" spans="1:6" s="30" customFormat="1" ht="14.25" customHeight="1">
      <c r="A160" s="51" t="s">
        <v>314</v>
      </c>
      <c r="B160" s="35" t="s">
        <v>315</v>
      </c>
      <c r="C160" s="29" t="s">
        <v>416</v>
      </c>
      <c r="D160" s="51" t="s">
        <v>314</v>
      </c>
      <c r="E160" s="35" t="s">
        <v>315</v>
      </c>
      <c r="F160" s="29" t="s">
        <v>416</v>
      </c>
    </row>
    <row r="161" spans="1:6" ht="13.5">
      <c r="A161" s="11">
        <v>21010</v>
      </c>
      <c r="B161" s="36" t="s">
        <v>171</v>
      </c>
      <c r="C161" s="10">
        <v>337</v>
      </c>
      <c r="D161" s="11">
        <v>2130119</v>
      </c>
      <c r="E161" s="32" t="s">
        <v>381</v>
      </c>
      <c r="F161" s="10">
        <v>100</v>
      </c>
    </row>
    <row r="162" spans="1:6" ht="13.5">
      <c r="A162" s="11">
        <v>2101001</v>
      </c>
      <c r="B162" s="32" t="s">
        <v>1</v>
      </c>
      <c r="C162" s="10">
        <v>221</v>
      </c>
      <c r="D162" s="11">
        <v>2130122</v>
      </c>
      <c r="E162" s="32" t="s">
        <v>183</v>
      </c>
      <c r="F162" s="10">
        <v>1997</v>
      </c>
    </row>
    <row r="163" spans="1:6" ht="13.5">
      <c r="A163" s="11">
        <v>2101016</v>
      </c>
      <c r="B163" s="32" t="s">
        <v>172</v>
      </c>
      <c r="C163" s="10">
        <v>64</v>
      </c>
      <c r="D163" s="11">
        <v>2130124</v>
      </c>
      <c r="E163" s="32" t="s">
        <v>184</v>
      </c>
      <c r="F163" s="10">
        <v>439</v>
      </c>
    </row>
    <row r="164" spans="1:6" ht="13.5">
      <c r="A164" s="11">
        <v>2101099</v>
      </c>
      <c r="B164" s="32" t="s">
        <v>173</v>
      </c>
      <c r="C164" s="10">
        <v>52</v>
      </c>
      <c r="D164" s="11">
        <v>2130135</v>
      </c>
      <c r="E164" s="32" t="s">
        <v>382</v>
      </c>
      <c r="F164" s="10">
        <v>10</v>
      </c>
    </row>
    <row r="165" spans="1:6" ht="13.5">
      <c r="A165" s="11">
        <v>21099</v>
      </c>
      <c r="B165" s="36" t="s">
        <v>362</v>
      </c>
      <c r="C165" s="10">
        <v>991</v>
      </c>
      <c r="D165" s="11">
        <v>2130147</v>
      </c>
      <c r="E165" s="32" t="s">
        <v>185</v>
      </c>
      <c r="F165" s="10">
        <v>1421</v>
      </c>
    </row>
    <row r="166" spans="1:6" ht="13.5">
      <c r="A166" s="11">
        <v>2109901</v>
      </c>
      <c r="B166" s="32" t="s">
        <v>363</v>
      </c>
      <c r="C166" s="10">
        <v>991</v>
      </c>
      <c r="D166" s="11">
        <v>2130148</v>
      </c>
      <c r="E166" s="32" t="s">
        <v>186</v>
      </c>
      <c r="F166" s="10">
        <v>26</v>
      </c>
    </row>
    <row r="167" spans="1:6" ht="13.5">
      <c r="A167" s="11">
        <v>211</v>
      </c>
      <c r="B167" s="36" t="s">
        <v>299</v>
      </c>
      <c r="C167" s="10">
        <v>4453</v>
      </c>
      <c r="D167" s="11">
        <v>2130152</v>
      </c>
      <c r="E167" s="32" t="s">
        <v>187</v>
      </c>
      <c r="F167" s="10">
        <v>18</v>
      </c>
    </row>
    <row r="168" spans="1:6" ht="13.5">
      <c r="A168" s="11">
        <v>21101</v>
      </c>
      <c r="B168" s="36" t="s">
        <v>174</v>
      </c>
      <c r="C168" s="10">
        <v>315</v>
      </c>
      <c r="D168" s="11">
        <v>2130199</v>
      </c>
      <c r="E168" s="32" t="s">
        <v>188</v>
      </c>
      <c r="F168" s="10">
        <v>4003</v>
      </c>
    </row>
    <row r="169" spans="1:6" ht="13.5">
      <c r="A169" s="11">
        <v>2110101</v>
      </c>
      <c r="B169" s="32" t="s">
        <v>1</v>
      </c>
      <c r="C169" s="10">
        <v>311</v>
      </c>
      <c r="D169" s="11">
        <v>21302</v>
      </c>
      <c r="E169" s="36" t="s">
        <v>189</v>
      </c>
      <c r="F169" s="10">
        <v>11583</v>
      </c>
    </row>
    <row r="170" spans="1:6" ht="13.5">
      <c r="A170" s="11">
        <v>2110199</v>
      </c>
      <c r="B170" s="32" t="s">
        <v>259</v>
      </c>
      <c r="C170" s="10">
        <v>4</v>
      </c>
      <c r="D170" s="11">
        <v>2130201</v>
      </c>
      <c r="E170" s="32" t="s">
        <v>1</v>
      </c>
      <c r="F170" s="10">
        <v>303</v>
      </c>
    </row>
    <row r="171" spans="1:6" ht="13.5">
      <c r="A171" s="11">
        <v>21102</v>
      </c>
      <c r="B171" s="36" t="s">
        <v>260</v>
      </c>
      <c r="C171" s="10">
        <v>320</v>
      </c>
      <c r="D171" s="11">
        <v>2130204</v>
      </c>
      <c r="E171" s="32" t="s">
        <v>266</v>
      </c>
      <c r="F171" s="10">
        <v>1237</v>
      </c>
    </row>
    <row r="172" spans="1:6" ht="13.5">
      <c r="A172" s="11">
        <v>2110299</v>
      </c>
      <c r="B172" s="32" t="s">
        <v>261</v>
      </c>
      <c r="C172" s="10">
        <v>320</v>
      </c>
      <c r="D172" s="11">
        <v>2130205</v>
      </c>
      <c r="E172" s="32" t="s">
        <v>383</v>
      </c>
      <c r="F172" s="10">
        <v>3815</v>
      </c>
    </row>
    <row r="173" spans="1:6" ht="13.5">
      <c r="A173" s="11">
        <v>21103</v>
      </c>
      <c r="B173" s="36" t="s">
        <v>262</v>
      </c>
      <c r="C173" s="10">
        <v>2584</v>
      </c>
      <c r="D173" s="11">
        <v>2130207</v>
      </c>
      <c r="E173" s="32" t="s">
        <v>267</v>
      </c>
      <c r="F173" s="10">
        <v>30</v>
      </c>
    </row>
    <row r="174" spans="1:6" ht="13.5">
      <c r="A174" s="11">
        <v>2110302</v>
      </c>
      <c r="B174" s="32" t="s">
        <v>263</v>
      </c>
      <c r="C174" s="10">
        <v>1965</v>
      </c>
      <c r="D174" s="11">
        <v>2130209</v>
      </c>
      <c r="E174" s="32" t="s">
        <v>268</v>
      </c>
      <c r="F174" s="10">
        <v>1549</v>
      </c>
    </row>
    <row r="175" spans="1:6" ht="13.5">
      <c r="A175" s="11">
        <v>2110304</v>
      </c>
      <c r="B175" s="32" t="s">
        <v>264</v>
      </c>
      <c r="C175" s="10">
        <v>300</v>
      </c>
      <c r="D175" s="11">
        <v>2130211</v>
      </c>
      <c r="E175" s="32" t="s">
        <v>269</v>
      </c>
      <c r="F175" s="10">
        <v>30</v>
      </c>
    </row>
    <row r="176" spans="1:6" ht="13.5">
      <c r="A176" s="11">
        <v>2110307</v>
      </c>
      <c r="B176" s="32" t="s">
        <v>265</v>
      </c>
      <c r="C176" s="10">
        <v>319</v>
      </c>
      <c r="D176" s="11">
        <v>2130213</v>
      </c>
      <c r="E176" s="32" t="s">
        <v>270</v>
      </c>
      <c r="F176" s="10">
        <v>948</v>
      </c>
    </row>
    <row r="177" spans="1:6" ht="13.5">
      <c r="A177" s="11">
        <v>21110</v>
      </c>
      <c r="B177" s="36" t="s">
        <v>364</v>
      </c>
      <c r="C177" s="10">
        <v>170</v>
      </c>
      <c r="D177" s="11">
        <v>2130216</v>
      </c>
      <c r="E177" s="32" t="s">
        <v>271</v>
      </c>
      <c r="F177" s="10">
        <v>17</v>
      </c>
    </row>
    <row r="178" spans="1:6" ht="13.5">
      <c r="A178" s="11">
        <v>2111001</v>
      </c>
      <c r="B178" s="32" t="s">
        <v>365</v>
      </c>
      <c r="C178" s="10">
        <v>170</v>
      </c>
      <c r="D178" s="11">
        <v>2130221</v>
      </c>
      <c r="E178" s="32" t="s">
        <v>272</v>
      </c>
      <c r="F178" s="10">
        <v>300</v>
      </c>
    </row>
    <row r="179" spans="1:6" ht="13.5">
      <c r="A179" s="11">
        <v>21112</v>
      </c>
      <c r="B179" s="36" t="s">
        <v>366</v>
      </c>
      <c r="C179" s="10">
        <v>1057</v>
      </c>
      <c r="D179" s="11">
        <v>2130232</v>
      </c>
      <c r="E179" s="32" t="s">
        <v>273</v>
      </c>
      <c r="F179" s="10">
        <v>10</v>
      </c>
    </row>
    <row r="180" spans="1:6" ht="13.5">
      <c r="A180" s="11">
        <v>2111201</v>
      </c>
      <c r="B180" s="32" t="s">
        <v>367</v>
      </c>
      <c r="C180" s="10">
        <v>1057</v>
      </c>
      <c r="D180" s="11">
        <v>2130234</v>
      </c>
      <c r="E180" s="32" t="s">
        <v>310</v>
      </c>
      <c r="F180" s="10">
        <v>85</v>
      </c>
    </row>
    <row r="181" spans="1:6" ht="13.5">
      <c r="A181" s="11">
        <v>21113</v>
      </c>
      <c r="B181" s="36" t="s">
        <v>368</v>
      </c>
      <c r="C181" s="10">
        <v>7</v>
      </c>
      <c r="D181" s="11">
        <v>2130299</v>
      </c>
      <c r="E181" s="32" t="s">
        <v>274</v>
      </c>
      <c r="F181" s="10">
        <v>3259</v>
      </c>
    </row>
    <row r="182" spans="1:6" ht="13.5">
      <c r="A182" s="11">
        <v>2111301</v>
      </c>
      <c r="B182" s="32" t="s">
        <v>369</v>
      </c>
      <c r="C182" s="10">
        <v>7</v>
      </c>
      <c r="D182" s="11">
        <v>21303</v>
      </c>
      <c r="E182" s="36" t="s">
        <v>275</v>
      </c>
      <c r="F182" s="10">
        <v>9033</v>
      </c>
    </row>
    <row r="183" spans="1:6" ht="13.5">
      <c r="A183" s="11">
        <v>212</v>
      </c>
      <c r="B183" s="36" t="s">
        <v>300</v>
      </c>
      <c r="C183" s="10">
        <v>9980</v>
      </c>
      <c r="D183" s="11">
        <v>2130301</v>
      </c>
      <c r="E183" s="32" t="s">
        <v>1</v>
      </c>
      <c r="F183" s="10">
        <v>250</v>
      </c>
    </row>
    <row r="184" spans="1:6" ht="13.5">
      <c r="A184" s="11">
        <v>21201</v>
      </c>
      <c r="B184" s="36" t="s">
        <v>68</v>
      </c>
      <c r="C184" s="10">
        <v>1270</v>
      </c>
      <c r="D184" s="11">
        <v>2130303</v>
      </c>
      <c r="E184" s="32" t="s">
        <v>3</v>
      </c>
      <c r="F184" s="10">
        <v>6</v>
      </c>
    </row>
    <row r="185" spans="1:6" ht="13.5">
      <c r="A185" s="11">
        <v>2120101</v>
      </c>
      <c r="B185" s="32" t="s">
        <v>1</v>
      </c>
      <c r="C185" s="10">
        <v>241</v>
      </c>
      <c r="D185" s="11">
        <v>2130304</v>
      </c>
      <c r="E185" s="32" t="s">
        <v>276</v>
      </c>
      <c r="F185" s="10">
        <v>230</v>
      </c>
    </row>
    <row r="186" spans="1:6" ht="13.5">
      <c r="A186" s="11">
        <v>2120104</v>
      </c>
      <c r="B186" s="32" t="s">
        <v>69</v>
      </c>
      <c r="C186" s="10">
        <v>606</v>
      </c>
      <c r="D186" s="11">
        <v>2130305</v>
      </c>
      <c r="E186" s="32" t="s">
        <v>384</v>
      </c>
      <c r="F186" s="10">
        <v>3281</v>
      </c>
    </row>
    <row r="187" spans="1:6" ht="13.5">
      <c r="A187" s="11">
        <v>2120107</v>
      </c>
      <c r="B187" s="32" t="s">
        <v>70</v>
      </c>
      <c r="C187" s="10">
        <v>34</v>
      </c>
      <c r="D187" s="11">
        <v>2130310</v>
      </c>
      <c r="E187" s="32" t="s">
        <v>385</v>
      </c>
      <c r="F187" s="10">
        <v>223</v>
      </c>
    </row>
    <row r="188" spans="1:6" ht="13.5">
      <c r="A188" s="11">
        <v>2120199</v>
      </c>
      <c r="B188" s="32" t="s">
        <v>175</v>
      </c>
      <c r="C188" s="10">
        <v>389</v>
      </c>
      <c r="D188" s="11">
        <v>2130314</v>
      </c>
      <c r="E188" s="32" t="s">
        <v>277</v>
      </c>
      <c r="F188" s="10">
        <v>450</v>
      </c>
    </row>
    <row r="189" spans="1:6" ht="13.5">
      <c r="A189" s="11">
        <v>21202</v>
      </c>
      <c r="B189" s="36" t="s">
        <v>370</v>
      </c>
      <c r="C189" s="10">
        <v>946</v>
      </c>
      <c r="D189" s="11">
        <v>2130316</v>
      </c>
      <c r="E189" s="32" t="s">
        <v>278</v>
      </c>
      <c r="F189" s="10">
        <v>2764</v>
      </c>
    </row>
    <row r="190" spans="1:6" ht="13.5">
      <c r="A190" s="11">
        <v>2120201</v>
      </c>
      <c r="B190" s="32" t="s">
        <v>371</v>
      </c>
      <c r="C190" s="10">
        <v>946</v>
      </c>
      <c r="D190" s="11">
        <v>2130321</v>
      </c>
      <c r="E190" s="32" t="s">
        <v>71</v>
      </c>
      <c r="F190" s="10">
        <v>662</v>
      </c>
    </row>
    <row r="191" spans="1:6" ht="13.5">
      <c r="A191" s="11">
        <v>21203</v>
      </c>
      <c r="B191" s="36" t="s">
        <v>372</v>
      </c>
      <c r="C191" s="10">
        <v>6020</v>
      </c>
      <c r="D191" s="11">
        <v>2130331</v>
      </c>
      <c r="E191" s="32" t="s">
        <v>72</v>
      </c>
      <c r="F191" s="10">
        <v>470</v>
      </c>
    </row>
    <row r="192" spans="1:6" ht="13.5">
      <c r="A192" s="11">
        <v>2120303</v>
      </c>
      <c r="B192" s="32" t="s">
        <v>176</v>
      </c>
      <c r="C192" s="10">
        <v>20</v>
      </c>
      <c r="D192" s="11">
        <v>2130335</v>
      </c>
      <c r="E192" s="32" t="s">
        <v>73</v>
      </c>
      <c r="F192" s="10">
        <v>428</v>
      </c>
    </row>
    <row r="193" spans="1:6" ht="13.5">
      <c r="A193" s="11">
        <v>2120399</v>
      </c>
      <c r="B193" s="32" t="s">
        <v>177</v>
      </c>
      <c r="C193" s="10">
        <v>6000</v>
      </c>
      <c r="D193" s="11">
        <v>2130399</v>
      </c>
      <c r="E193" s="32" t="s">
        <v>74</v>
      </c>
      <c r="F193" s="10">
        <v>269</v>
      </c>
    </row>
    <row r="194" spans="1:6" ht="13.5">
      <c r="A194" s="11">
        <v>21205</v>
      </c>
      <c r="B194" s="36" t="s">
        <v>373</v>
      </c>
      <c r="C194" s="10">
        <v>1499</v>
      </c>
      <c r="D194" s="11">
        <v>21305</v>
      </c>
      <c r="E194" s="36" t="s">
        <v>386</v>
      </c>
      <c r="F194" s="10">
        <v>2920</v>
      </c>
    </row>
    <row r="195" spans="1:6" ht="13.5">
      <c r="A195" s="11">
        <v>2120501</v>
      </c>
      <c r="B195" s="32" t="s">
        <v>374</v>
      </c>
      <c r="C195" s="10">
        <v>1499</v>
      </c>
      <c r="D195" s="11">
        <v>2130504</v>
      </c>
      <c r="E195" s="32" t="s">
        <v>75</v>
      </c>
      <c r="F195" s="10">
        <v>2647</v>
      </c>
    </row>
    <row r="196" spans="1:6" ht="13.5">
      <c r="A196" s="11">
        <v>21206</v>
      </c>
      <c r="B196" s="36" t="s">
        <v>375</v>
      </c>
      <c r="C196" s="10">
        <v>31</v>
      </c>
      <c r="D196" s="11">
        <v>2130505</v>
      </c>
      <c r="E196" s="32" t="s">
        <v>76</v>
      </c>
      <c r="F196" s="10">
        <v>130</v>
      </c>
    </row>
    <row r="197" spans="1:6" ht="13.5">
      <c r="A197" s="11">
        <v>2120601</v>
      </c>
      <c r="B197" s="32" t="s">
        <v>376</v>
      </c>
      <c r="C197" s="10">
        <v>31</v>
      </c>
      <c r="D197" s="11">
        <v>2130506</v>
      </c>
      <c r="E197" s="32" t="s">
        <v>77</v>
      </c>
      <c r="F197" s="10">
        <v>52</v>
      </c>
    </row>
    <row r="198" spans="1:6" ht="13.5">
      <c r="A198" s="11">
        <v>21299</v>
      </c>
      <c r="B198" s="36" t="s">
        <v>377</v>
      </c>
      <c r="C198" s="10">
        <v>214</v>
      </c>
      <c r="D198" s="11">
        <v>2130507</v>
      </c>
      <c r="E198" s="32" t="s">
        <v>78</v>
      </c>
      <c r="F198" s="10">
        <v>31</v>
      </c>
    </row>
    <row r="199" spans="1:6" ht="13.5">
      <c r="A199" s="11">
        <v>2129999</v>
      </c>
      <c r="B199" s="32" t="s">
        <v>378</v>
      </c>
      <c r="C199" s="10">
        <v>214</v>
      </c>
      <c r="D199" s="11">
        <v>2130599</v>
      </c>
      <c r="E199" s="32" t="s">
        <v>79</v>
      </c>
      <c r="F199" s="10">
        <v>60</v>
      </c>
    </row>
    <row r="200" spans="1:6" ht="13.5">
      <c r="A200" s="11">
        <v>213</v>
      </c>
      <c r="B200" s="36" t="s">
        <v>301</v>
      </c>
      <c r="C200" s="10">
        <v>42848</v>
      </c>
      <c r="D200" s="11">
        <v>21306</v>
      </c>
      <c r="E200" s="36" t="s">
        <v>80</v>
      </c>
      <c r="F200" s="10">
        <v>186</v>
      </c>
    </row>
    <row r="201" spans="1:6" ht="13.5">
      <c r="A201" s="11">
        <v>21301</v>
      </c>
      <c r="B201" s="36" t="s">
        <v>379</v>
      </c>
      <c r="C201" s="10">
        <v>13123</v>
      </c>
      <c r="D201" s="11">
        <v>2130601</v>
      </c>
      <c r="E201" s="32" t="s">
        <v>336</v>
      </c>
      <c r="F201" s="10">
        <v>53</v>
      </c>
    </row>
    <row r="202" spans="1:6" ht="13.5">
      <c r="A202" s="11">
        <v>2130101</v>
      </c>
      <c r="B202" s="32" t="s">
        <v>1</v>
      </c>
      <c r="C202" s="10">
        <v>444</v>
      </c>
      <c r="D202" s="11">
        <v>2130603</v>
      </c>
      <c r="E202" s="32" t="s">
        <v>81</v>
      </c>
      <c r="F202" s="10">
        <v>117</v>
      </c>
    </row>
    <row r="203" spans="1:6" ht="13.5">
      <c r="A203" s="11">
        <v>2130103</v>
      </c>
      <c r="B203" s="32" t="s">
        <v>3</v>
      </c>
      <c r="C203" s="10">
        <v>80</v>
      </c>
      <c r="D203" s="11">
        <v>2130604</v>
      </c>
      <c r="E203" s="32" t="s">
        <v>82</v>
      </c>
      <c r="F203" s="10">
        <v>16</v>
      </c>
    </row>
    <row r="204" spans="1:6" ht="13.5">
      <c r="A204" s="11">
        <v>2130104</v>
      </c>
      <c r="B204" s="32" t="s">
        <v>6</v>
      </c>
      <c r="C204" s="10">
        <v>1801</v>
      </c>
      <c r="D204" s="11">
        <v>21307</v>
      </c>
      <c r="E204" s="36" t="s">
        <v>387</v>
      </c>
      <c r="F204" s="10">
        <v>5414</v>
      </c>
    </row>
    <row r="205" spans="1:6" ht="13.5">
      <c r="A205" s="11">
        <v>2130106</v>
      </c>
      <c r="B205" s="32" t="s">
        <v>380</v>
      </c>
      <c r="C205" s="10">
        <v>2164</v>
      </c>
      <c r="D205" s="11">
        <v>2130701</v>
      </c>
      <c r="E205" s="32" t="s">
        <v>83</v>
      </c>
      <c r="F205" s="10">
        <v>3877</v>
      </c>
    </row>
    <row r="206" spans="1:6" ht="13.5">
      <c r="A206" s="11">
        <v>2130108</v>
      </c>
      <c r="B206" s="32" t="s">
        <v>178</v>
      </c>
      <c r="C206" s="10">
        <v>366</v>
      </c>
      <c r="D206" s="11">
        <v>2130705</v>
      </c>
      <c r="E206" s="32" t="s">
        <v>84</v>
      </c>
      <c r="F206" s="10">
        <v>641</v>
      </c>
    </row>
    <row r="207" spans="1:6" ht="13.5">
      <c r="A207" s="11">
        <v>2130109</v>
      </c>
      <c r="B207" s="32" t="s">
        <v>179</v>
      </c>
      <c r="C207" s="10">
        <v>200</v>
      </c>
      <c r="D207" s="11">
        <v>2130706</v>
      </c>
      <c r="E207" s="32" t="s">
        <v>85</v>
      </c>
      <c r="F207" s="10">
        <v>846</v>
      </c>
    </row>
    <row r="208" spans="1:6" ht="13.5">
      <c r="A208" s="11">
        <v>2130110</v>
      </c>
      <c r="B208" s="32" t="s">
        <v>180</v>
      </c>
      <c r="C208" s="10">
        <v>26</v>
      </c>
      <c r="D208" s="11">
        <v>2130799</v>
      </c>
      <c r="E208" s="32" t="s">
        <v>190</v>
      </c>
      <c r="F208" s="10">
        <v>50</v>
      </c>
    </row>
    <row r="209" spans="1:6" ht="13.5">
      <c r="A209" s="11">
        <v>2130111</v>
      </c>
      <c r="B209" s="32" t="s">
        <v>181</v>
      </c>
      <c r="C209" s="10">
        <v>18</v>
      </c>
      <c r="D209" s="11">
        <v>21308</v>
      </c>
      <c r="E209" s="36" t="s">
        <v>388</v>
      </c>
      <c r="F209" s="10">
        <v>589</v>
      </c>
    </row>
    <row r="210" spans="1:6" ht="13.5">
      <c r="A210" s="11">
        <v>2130112</v>
      </c>
      <c r="B210" s="32" t="s">
        <v>182</v>
      </c>
      <c r="C210" s="10">
        <v>10</v>
      </c>
      <c r="D210" s="11">
        <v>2130801</v>
      </c>
      <c r="E210" s="32" t="s">
        <v>191</v>
      </c>
      <c r="F210" s="10">
        <v>93</v>
      </c>
    </row>
    <row r="211" spans="1:4" ht="13.5">
      <c r="A211" s="52"/>
      <c r="C211" s="3"/>
      <c r="D211" s="52"/>
    </row>
    <row r="212" spans="1:6" s="30" customFormat="1" ht="14.25" customHeight="1">
      <c r="A212" s="51" t="s">
        <v>314</v>
      </c>
      <c r="B212" s="35" t="s">
        <v>315</v>
      </c>
      <c r="C212" s="29" t="s">
        <v>416</v>
      </c>
      <c r="D212" s="51" t="s">
        <v>314</v>
      </c>
      <c r="E212" s="35" t="s">
        <v>315</v>
      </c>
      <c r="F212" s="29" t="s">
        <v>416</v>
      </c>
    </row>
    <row r="213" spans="1:6" ht="13.5">
      <c r="A213" s="11">
        <v>2130802</v>
      </c>
      <c r="B213" s="32" t="s">
        <v>192</v>
      </c>
      <c r="C213" s="10">
        <v>496</v>
      </c>
      <c r="D213" s="11">
        <v>220</v>
      </c>
      <c r="E213" s="36" t="s">
        <v>305</v>
      </c>
      <c r="F213" s="10">
        <v>2292</v>
      </c>
    </row>
    <row r="214" spans="1:6" ht="13.5">
      <c r="A214" s="11">
        <v>214</v>
      </c>
      <c r="B214" s="36" t="s">
        <v>302</v>
      </c>
      <c r="C214" s="10">
        <v>9882</v>
      </c>
      <c r="D214" s="11">
        <v>22001</v>
      </c>
      <c r="E214" s="36" t="s">
        <v>208</v>
      </c>
      <c r="F214" s="10">
        <v>2234</v>
      </c>
    </row>
    <row r="215" spans="1:6" ht="13.5">
      <c r="A215" s="11">
        <v>21401</v>
      </c>
      <c r="B215" s="36" t="s">
        <v>193</v>
      </c>
      <c r="C215" s="10">
        <v>3425</v>
      </c>
      <c r="D215" s="11">
        <v>2200101</v>
      </c>
      <c r="E215" s="32" t="s">
        <v>1</v>
      </c>
      <c r="F215" s="10">
        <v>367</v>
      </c>
    </row>
    <row r="216" spans="1:6" ht="13.5">
      <c r="A216" s="11">
        <v>2140101</v>
      </c>
      <c r="B216" s="32" t="s">
        <v>1</v>
      </c>
      <c r="C216" s="10">
        <v>280</v>
      </c>
      <c r="D216" s="11">
        <v>2200110</v>
      </c>
      <c r="E216" s="32" t="s">
        <v>209</v>
      </c>
      <c r="F216" s="10">
        <v>1110</v>
      </c>
    </row>
    <row r="217" spans="1:6" ht="13.5">
      <c r="A217" s="11">
        <v>2140104</v>
      </c>
      <c r="B217" s="32" t="s">
        <v>194</v>
      </c>
      <c r="C217" s="10">
        <v>31</v>
      </c>
      <c r="D217" s="11">
        <v>2200111</v>
      </c>
      <c r="E217" s="32" t="s">
        <v>210</v>
      </c>
      <c r="F217" s="10">
        <v>299</v>
      </c>
    </row>
    <row r="218" spans="1:6" ht="13.5">
      <c r="A218" s="11">
        <v>2140105</v>
      </c>
      <c r="B218" s="32" t="s">
        <v>195</v>
      </c>
      <c r="C218" s="10">
        <v>1675</v>
      </c>
      <c r="D218" s="11">
        <v>2200112</v>
      </c>
      <c r="E218" s="32" t="s">
        <v>211</v>
      </c>
      <c r="F218" s="10">
        <v>88</v>
      </c>
    </row>
    <row r="219" spans="1:6" ht="13.5">
      <c r="A219" s="11">
        <v>2140106</v>
      </c>
      <c r="B219" s="32" t="s">
        <v>389</v>
      </c>
      <c r="C219" s="10">
        <v>594</v>
      </c>
      <c r="D219" s="11">
        <v>2200120</v>
      </c>
      <c r="E219" s="32" t="s">
        <v>291</v>
      </c>
      <c r="F219" s="10">
        <v>4</v>
      </c>
    </row>
    <row r="220" spans="1:6" ht="13.5">
      <c r="A220" s="11">
        <v>2140107</v>
      </c>
      <c r="B220" s="32" t="s">
        <v>196</v>
      </c>
      <c r="C220" s="10">
        <v>77</v>
      </c>
      <c r="D220" s="11">
        <v>2200150</v>
      </c>
      <c r="E220" s="32" t="s">
        <v>6</v>
      </c>
      <c r="F220" s="10">
        <v>366</v>
      </c>
    </row>
    <row r="221" spans="1:6" ht="13.5">
      <c r="A221" s="11">
        <v>2140112</v>
      </c>
      <c r="B221" s="32" t="s">
        <v>197</v>
      </c>
      <c r="C221" s="10">
        <v>636</v>
      </c>
      <c r="D221" s="11">
        <v>22005</v>
      </c>
      <c r="E221" s="36" t="s">
        <v>86</v>
      </c>
      <c r="F221" s="10">
        <v>58</v>
      </c>
    </row>
    <row r="222" spans="1:6" ht="13.5">
      <c r="A222" s="11">
        <v>2140123</v>
      </c>
      <c r="B222" s="32" t="s">
        <v>198</v>
      </c>
      <c r="C222" s="10">
        <v>82</v>
      </c>
      <c r="D222" s="11">
        <v>2200504</v>
      </c>
      <c r="E222" s="32" t="s">
        <v>87</v>
      </c>
      <c r="F222" s="10">
        <v>28</v>
      </c>
    </row>
    <row r="223" spans="1:6" ht="13.5">
      <c r="A223" s="11">
        <v>2140199</v>
      </c>
      <c r="B223" s="32" t="s">
        <v>199</v>
      </c>
      <c r="C223" s="10">
        <v>50</v>
      </c>
      <c r="D223" s="11">
        <v>2200506</v>
      </c>
      <c r="E223" s="32" t="s">
        <v>88</v>
      </c>
      <c r="F223" s="10">
        <v>30</v>
      </c>
    </row>
    <row r="224" spans="1:6" ht="13.5">
      <c r="A224" s="11">
        <v>21402</v>
      </c>
      <c r="B224" s="36" t="s">
        <v>390</v>
      </c>
      <c r="C224" s="10">
        <v>5019</v>
      </c>
      <c r="D224" s="11">
        <v>221</v>
      </c>
      <c r="E224" s="36" t="s">
        <v>89</v>
      </c>
      <c r="F224" s="10">
        <v>2838</v>
      </c>
    </row>
    <row r="225" spans="1:6" ht="13.5">
      <c r="A225" s="11">
        <v>2140204</v>
      </c>
      <c r="B225" s="32" t="s">
        <v>200</v>
      </c>
      <c r="C225" s="10">
        <v>5019</v>
      </c>
      <c r="D225" s="11">
        <v>22101</v>
      </c>
      <c r="E225" s="36" t="s">
        <v>402</v>
      </c>
      <c r="F225" s="10">
        <v>697</v>
      </c>
    </row>
    <row r="226" spans="1:6" ht="13.5">
      <c r="A226" s="11">
        <v>21404</v>
      </c>
      <c r="B226" s="36" t="s">
        <v>391</v>
      </c>
      <c r="C226" s="10">
        <v>978</v>
      </c>
      <c r="D226" s="11">
        <v>2210103</v>
      </c>
      <c r="E226" s="32" t="s">
        <v>90</v>
      </c>
      <c r="F226" s="10">
        <v>29</v>
      </c>
    </row>
    <row r="227" spans="1:6" ht="13.5">
      <c r="A227" s="11">
        <v>2140401</v>
      </c>
      <c r="B227" s="32" t="s">
        <v>279</v>
      </c>
      <c r="C227" s="10">
        <v>378</v>
      </c>
      <c r="D227" s="11">
        <v>2210106</v>
      </c>
      <c r="E227" s="32" t="s">
        <v>91</v>
      </c>
      <c r="F227" s="10">
        <v>568</v>
      </c>
    </row>
    <row r="228" spans="1:6" ht="13.5">
      <c r="A228" s="11">
        <v>2140402</v>
      </c>
      <c r="B228" s="32" t="s">
        <v>280</v>
      </c>
      <c r="C228" s="10">
        <v>436</v>
      </c>
      <c r="D228" s="11">
        <v>2210199</v>
      </c>
      <c r="E228" s="32" t="s">
        <v>92</v>
      </c>
      <c r="F228" s="10">
        <v>100</v>
      </c>
    </row>
    <row r="229" spans="1:6" ht="13.5">
      <c r="A229" s="11">
        <v>2140403</v>
      </c>
      <c r="B229" s="32" t="s">
        <v>281</v>
      </c>
      <c r="C229" s="10">
        <v>149</v>
      </c>
      <c r="D229" s="11">
        <v>22102</v>
      </c>
      <c r="E229" s="36" t="s">
        <v>93</v>
      </c>
      <c r="F229" s="10">
        <v>2028</v>
      </c>
    </row>
    <row r="230" spans="1:6" ht="13.5">
      <c r="A230" s="11">
        <v>2140499</v>
      </c>
      <c r="B230" s="32" t="s">
        <v>282</v>
      </c>
      <c r="C230" s="10">
        <v>15</v>
      </c>
      <c r="D230" s="11">
        <v>2210201</v>
      </c>
      <c r="E230" s="32" t="s">
        <v>94</v>
      </c>
      <c r="F230" s="10">
        <v>2025</v>
      </c>
    </row>
    <row r="231" spans="1:6" ht="13.5">
      <c r="A231" s="11">
        <v>21499</v>
      </c>
      <c r="B231" s="36" t="s">
        <v>392</v>
      </c>
      <c r="C231" s="10">
        <v>460</v>
      </c>
      <c r="D231" s="11">
        <v>2210203</v>
      </c>
      <c r="E231" s="32" t="s">
        <v>95</v>
      </c>
      <c r="F231" s="10">
        <v>3</v>
      </c>
    </row>
    <row r="232" spans="1:6" ht="13.5">
      <c r="A232" s="11">
        <v>2149901</v>
      </c>
      <c r="B232" s="32" t="s">
        <v>283</v>
      </c>
      <c r="C232" s="10">
        <v>460</v>
      </c>
      <c r="D232" s="11">
        <v>22103</v>
      </c>
      <c r="E232" s="36" t="s">
        <v>403</v>
      </c>
      <c r="F232" s="10">
        <v>113</v>
      </c>
    </row>
    <row r="233" spans="1:6" ht="13.5">
      <c r="A233" s="11">
        <v>215</v>
      </c>
      <c r="B233" s="36" t="s">
        <v>393</v>
      </c>
      <c r="C233" s="10">
        <v>1629</v>
      </c>
      <c r="D233" s="11">
        <v>2210399</v>
      </c>
      <c r="E233" s="32" t="s">
        <v>96</v>
      </c>
      <c r="F233" s="10">
        <v>113</v>
      </c>
    </row>
    <row r="234" spans="1:6" ht="13.5">
      <c r="A234" s="11">
        <v>21502</v>
      </c>
      <c r="B234" s="36" t="s">
        <v>284</v>
      </c>
      <c r="C234" s="10">
        <v>37</v>
      </c>
      <c r="D234" s="11">
        <v>222</v>
      </c>
      <c r="E234" s="36" t="s">
        <v>306</v>
      </c>
      <c r="F234" s="10">
        <v>1914</v>
      </c>
    </row>
    <row r="235" spans="1:6" ht="13.5">
      <c r="A235" s="11">
        <v>2150201</v>
      </c>
      <c r="B235" s="32" t="s">
        <v>1</v>
      </c>
      <c r="C235" s="10">
        <v>37</v>
      </c>
      <c r="D235" s="11">
        <v>22201</v>
      </c>
      <c r="E235" s="36" t="s">
        <v>97</v>
      </c>
      <c r="F235" s="10">
        <v>424</v>
      </c>
    </row>
    <row r="236" spans="1:6" ht="13.5">
      <c r="A236" s="11">
        <v>21506</v>
      </c>
      <c r="B236" s="36" t="s">
        <v>201</v>
      </c>
      <c r="C236" s="10">
        <v>222</v>
      </c>
      <c r="D236" s="11">
        <v>2220101</v>
      </c>
      <c r="E236" s="32" t="s">
        <v>1</v>
      </c>
      <c r="F236" s="10">
        <v>148</v>
      </c>
    </row>
    <row r="237" spans="1:6" ht="13.5">
      <c r="A237" s="11">
        <v>2150601</v>
      </c>
      <c r="B237" s="32" t="s">
        <v>1</v>
      </c>
      <c r="C237" s="10">
        <v>222</v>
      </c>
      <c r="D237" s="11">
        <v>2220115</v>
      </c>
      <c r="E237" s="32" t="s">
        <v>212</v>
      </c>
      <c r="F237" s="10">
        <v>276</v>
      </c>
    </row>
    <row r="238" spans="1:6" ht="13.5">
      <c r="A238" s="11">
        <v>21508</v>
      </c>
      <c r="B238" s="36" t="s">
        <v>202</v>
      </c>
      <c r="C238" s="10">
        <v>918</v>
      </c>
      <c r="D238" s="11">
        <v>22204</v>
      </c>
      <c r="E238" s="36" t="s">
        <v>404</v>
      </c>
      <c r="F238" s="10">
        <v>1490</v>
      </c>
    </row>
    <row r="239" spans="1:6" ht="13.5">
      <c r="A239" s="11">
        <v>2150805</v>
      </c>
      <c r="B239" s="32" t="s">
        <v>203</v>
      </c>
      <c r="C239" s="10">
        <v>662</v>
      </c>
      <c r="D239" s="11">
        <v>2220403</v>
      </c>
      <c r="E239" s="32" t="s">
        <v>405</v>
      </c>
      <c r="F239" s="10">
        <v>1490</v>
      </c>
    </row>
    <row r="240" spans="1:6" ht="13.5">
      <c r="A240" s="11">
        <v>2150899</v>
      </c>
      <c r="B240" s="32" t="s">
        <v>204</v>
      </c>
      <c r="C240" s="10">
        <v>256</v>
      </c>
      <c r="D240" s="11">
        <v>229</v>
      </c>
      <c r="E240" s="36" t="s">
        <v>406</v>
      </c>
      <c r="F240" s="10">
        <v>402</v>
      </c>
    </row>
    <row r="241" spans="1:6" ht="13.5">
      <c r="A241" s="11">
        <v>21599</v>
      </c>
      <c r="B241" s="36" t="s">
        <v>394</v>
      </c>
      <c r="C241" s="10">
        <v>452</v>
      </c>
      <c r="D241" s="22">
        <v>22999</v>
      </c>
      <c r="E241" s="44" t="s">
        <v>407</v>
      </c>
      <c r="F241" s="10">
        <v>402</v>
      </c>
    </row>
    <row r="242" spans="1:6" ht="13.5">
      <c r="A242" s="11">
        <v>2159999</v>
      </c>
      <c r="B242" s="32" t="s">
        <v>395</v>
      </c>
      <c r="C242" s="10">
        <v>452</v>
      </c>
      <c r="D242" s="22">
        <v>2299901</v>
      </c>
      <c r="E242" s="45" t="s">
        <v>408</v>
      </c>
      <c r="F242" s="10">
        <v>402</v>
      </c>
    </row>
    <row r="243" spans="1:6" ht="13.5">
      <c r="A243" s="11">
        <v>216</v>
      </c>
      <c r="B243" s="36" t="s">
        <v>303</v>
      </c>
      <c r="C243" s="10">
        <v>2656</v>
      </c>
      <c r="D243" s="11">
        <v>232</v>
      </c>
      <c r="E243" s="36" t="s">
        <v>409</v>
      </c>
      <c r="F243" s="10">
        <v>910</v>
      </c>
    </row>
    <row r="244" spans="1:6" ht="13.5">
      <c r="A244" s="11">
        <v>21602</v>
      </c>
      <c r="B244" s="36" t="s">
        <v>205</v>
      </c>
      <c r="C244" s="10">
        <v>1119</v>
      </c>
      <c r="D244" s="11">
        <v>23202</v>
      </c>
      <c r="E244" s="36" t="s">
        <v>410</v>
      </c>
      <c r="F244" s="10">
        <v>910</v>
      </c>
    </row>
    <row r="245" spans="1:6" ht="13.5">
      <c r="A245" s="11">
        <v>2160201</v>
      </c>
      <c r="B245" s="32" t="s">
        <v>1</v>
      </c>
      <c r="C245" s="10">
        <v>296</v>
      </c>
      <c r="D245" s="11">
        <v>2320201</v>
      </c>
      <c r="E245" s="36" t="s">
        <v>411</v>
      </c>
      <c r="F245" s="10">
        <v>910</v>
      </c>
    </row>
    <row r="246" spans="1:6" ht="13.5">
      <c r="A246" s="11">
        <v>2160299</v>
      </c>
      <c r="B246" s="32" t="s">
        <v>206</v>
      </c>
      <c r="C246" s="10">
        <v>823</v>
      </c>
      <c r="D246" s="11">
        <v>232020101</v>
      </c>
      <c r="E246" s="32" t="s">
        <v>412</v>
      </c>
      <c r="F246" s="10">
        <v>910</v>
      </c>
    </row>
    <row r="247" spans="1:6" ht="13.5">
      <c r="A247" s="11">
        <v>21605</v>
      </c>
      <c r="B247" s="36" t="s">
        <v>207</v>
      </c>
      <c r="C247" s="10">
        <v>344</v>
      </c>
      <c r="D247" s="11">
        <v>233</v>
      </c>
      <c r="E247" s="36" t="s">
        <v>413</v>
      </c>
      <c r="F247" s="10">
        <v>75</v>
      </c>
    </row>
    <row r="248" spans="1:6" ht="13.5">
      <c r="A248" s="11">
        <v>2160501</v>
      </c>
      <c r="B248" s="32" t="s">
        <v>1</v>
      </c>
      <c r="C248" s="10">
        <v>62</v>
      </c>
      <c r="D248" s="11">
        <v>23302</v>
      </c>
      <c r="E248" s="36" t="s">
        <v>414</v>
      </c>
      <c r="F248" s="10">
        <v>75</v>
      </c>
    </row>
    <row r="249" spans="1:6" ht="13.5">
      <c r="A249" s="11">
        <v>2160504</v>
      </c>
      <c r="B249" s="32" t="s">
        <v>285</v>
      </c>
      <c r="C249" s="10">
        <v>31</v>
      </c>
      <c r="D249" s="11">
        <v>2330201</v>
      </c>
      <c r="E249" s="32" t="s">
        <v>415</v>
      </c>
      <c r="F249" s="10">
        <v>75</v>
      </c>
    </row>
    <row r="250" spans="1:6" ht="13.5">
      <c r="A250" s="11">
        <v>2160599</v>
      </c>
      <c r="B250" s="32" t="s">
        <v>286</v>
      </c>
      <c r="C250" s="10">
        <v>251</v>
      </c>
      <c r="D250" s="53"/>
      <c r="E250" s="46"/>
      <c r="F250" s="31"/>
    </row>
    <row r="251" spans="1:6" ht="13.5">
      <c r="A251" s="11">
        <v>21606</v>
      </c>
      <c r="B251" s="36" t="s">
        <v>396</v>
      </c>
      <c r="C251" s="10">
        <v>348</v>
      </c>
      <c r="D251" s="53"/>
      <c r="E251" s="46"/>
      <c r="F251" s="31"/>
    </row>
    <row r="252" spans="1:6" ht="13.5">
      <c r="A252" s="11">
        <v>2160699</v>
      </c>
      <c r="B252" s="32" t="s">
        <v>287</v>
      </c>
      <c r="C252" s="10">
        <v>348</v>
      </c>
      <c r="D252" s="53"/>
      <c r="E252" s="46"/>
      <c r="F252" s="31"/>
    </row>
    <row r="253" spans="1:6" ht="13.5">
      <c r="A253" s="11">
        <v>21699</v>
      </c>
      <c r="B253" s="36" t="s">
        <v>397</v>
      </c>
      <c r="C253" s="10">
        <v>845</v>
      </c>
      <c r="D253" s="53"/>
      <c r="E253" s="46"/>
      <c r="F253" s="31"/>
    </row>
    <row r="254" spans="1:6" ht="13.5">
      <c r="A254" s="22">
        <v>2169999</v>
      </c>
      <c r="B254" s="48" t="s">
        <v>398</v>
      </c>
      <c r="C254" s="10">
        <v>845</v>
      </c>
      <c r="D254" s="53"/>
      <c r="E254" s="46"/>
      <c r="F254" s="31"/>
    </row>
    <row r="255" spans="1:6" ht="13.5">
      <c r="A255" s="11">
        <v>217</v>
      </c>
      <c r="B255" s="36" t="s">
        <v>304</v>
      </c>
      <c r="C255" s="10">
        <v>102</v>
      </c>
      <c r="D255" s="53"/>
      <c r="E255" s="46"/>
      <c r="F255" s="31"/>
    </row>
    <row r="256" spans="1:6" ht="13.5">
      <c r="A256" s="11">
        <v>21701</v>
      </c>
      <c r="B256" s="36" t="s">
        <v>288</v>
      </c>
      <c r="C256" s="10">
        <v>38</v>
      </c>
      <c r="D256" s="53"/>
      <c r="E256" s="46"/>
      <c r="F256" s="31"/>
    </row>
    <row r="257" spans="1:6" ht="13.5">
      <c r="A257" s="11">
        <v>2170101</v>
      </c>
      <c r="B257" s="32" t="s">
        <v>1</v>
      </c>
      <c r="C257" s="10">
        <v>8</v>
      </c>
      <c r="D257" s="53"/>
      <c r="E257" s="46"/>
      <c r="F257" s="31"/>
    </row>
    <row r="258" spans="1:6" ht="13.5">
      <c r="A258" s="11">
        <v>2170199</v>
      </c>
      <c r="B258" s="32" t="s">
        <v>289</v>
      </c>
      <c r="C258" s="10">
        <v>30</v>
      </c>
      <c r="D258" s="53"/>
      <c r="E258" s="46"/>
      <c r="F258" s="31"/>
    </row>
    <row r="259" spans="1:6" ht="13.5">
      <c r="A259" s="11">
        <v>21703</v>
      </c>
      <c r="B259" s="36" t="s">
        <v>399</v>
      </c>
      <c r="C259" s="10">
        <v>7</v>
      </c>
      <c r="D259" s="53"/>
      <c r="E259" s="46"/>
      <c r="F259" s="31"/>
    </row>
    <row r="260" spans="1:6" ht="13.5">
      <c r="A260" s="11">
        <v>2170399</v>
      </c>
      <c r="B260" s="32" t="s">
        <v>290</v>
      </c>
      <c r="C260" s="10">
        <v>7</v>
      </c>
      <c r="D260" s="53"/>
      <c r="E260" s="46"/>
      <c r="F260" s="31"/>
    </row>
    <row r="261" spans="1:6" ht="13.5">
      <c r="A261" s="18">
        <v>21799</v>
      </c>
      <c r="B261" s="40" t="s">
        <v>400</v>
      </c>
      <c r="C261" s="10">
        <v>57</v>
      </c>
      <c r="D261" s="53"/>
      <c r="E261" s="46"/>
      <c r="F261" s="31"/>
    </row>
    <row r="262" spans="1:6" ht="13.5">
      <c r="A262" s="18">
        <v>2179901</v>
      </c>
      <c r="B262" s="43" t="s">
        <v>401</v>
      </c>
      <c r="C262" s="10">
        <v>57</v>
      </c>
      <c r="D262" s="53"/>
      <c r="E262" s="46"/>
      <c r="F262" s="31"/>
    </row>
    <row r="263" ht="13.5">
      <c r="C263" s="3"/>
    </row>
    <row r="264" ht="13.5">
      <c r="C264" s="3"/>
    </row>
    <row r="265" ht="13.5">
      <c r="C265" s="3"/>
    </row>
    <row r="266" ht="13.5">
      <c r="C266" s="3"/>
    </row>
    <row r="267" ht="13.5">
      <c r="C267" s="3"/>
    </row>
    <row r="268" ht="13.5">
      <c r="C268" s="3"/>
    </row>
    <row r="269" ht="13.5">
      <c r="C269" s="3"/>
    </row>
    <row r="270" ht="13.5">
      <c r="C270" s="3"/>
    </row>
    <row r="271" ht="13.5">
      <c r="C271" s="3"/>
    </row>
    <row r="272" ht="13.5">
      <c r="C272" s="3"/>
    </row>
    <row r="273" ht="13.5">
      <c r="C273" s="3"/>
    </row>
    <row r="274" ht="13.5">
      <c r="C274" s="3"/>
    </row>
    <row r="275" ht="13.5">
      <c r="C275" s="3"/>
    </row>
    <row r="276" ht="13.5">
      <c r="C276" s="3"/>
    </row>
    <row r="277" ht="13.5">
      <c r="C277" s="3"/>
    </row>
    <row r="278" ht="13.5">
      <c r="C278" s="3"/>
    </row>
    <row r="279" ht="13.5">
      <c r="C279" s="3"/>
    </row>
    <row r="280" ht="13.5">
      <c r="C280" s="3"/>
    </row>
    <row r="281" ht="13.5">
      <c r="C281" s="3"/>
    </row>
    <row r="282" ht="13.5">
      <c r="C282" s="3"/>
    </row>
    <row r="283" ht="13.5">
      <c r="C283" s="3"/>
    </row>
    <row r="284" ht="13.5">
      <c r="C284" s="3"/>
    </row>
    <row r="285" ht="13.5">
      <c r="C285" s="3"/>
    </row>
    <row r="286" ht="13.5">
      <c r="C286" s="3"/>
    </row>
    <row r="287" ht="13.5">
      <c r="C287" s="3"/>
    </row>
    <row r="288" ht="13.5">
      <c r="C288" s="3"/>
    </row>
    <row r="289" ht="13.5">
      <c r="C289" s="3"/>
    </row>
    <row r="290" ht="13.5">
      <c r="C290" s="3"/>
    </row>
    <row r="291" ht="13.5">
      <c r="C291" s="3"/>
    </row>
    <row r="292" ht="13.5">
      <c r="C292" s="3"/>
    </row>
    <row r="293" ht="13.5">
      <c r="C293" s="3"/>
    </row>
    <row r="294" ht="13.5">
      <c r="C294" s="3"/>
    </row>
    <row r="295" ht="13.5">
      <c r="C295" s="3"/>
    </row>
    <row r="296" ht="13.5">
      <c r="C296" s="3"/>
    </row>
    <row r="297" ht="13.5">
      <c r="C297" s="3"/>
    </row>
    <row r="298" ht="13.5">
      <c r="C298" s="3"/>
    </row>
    <row r="299" ht="13.5">
      <c r="C299" s="3"/>
    </row>
    <row r="300" ht="13.5">
      <c r="C300" s="3"/>
    </row>
    <row r="301" ht="13.5">
      <c r="C301" s="3"/>
    </row>
    <row r="302" ht="13.5">
      <c r="C302" s="3"/>
    </row>
    <row r="303" ht="13.5">
      <c r="C303" s="3"/>
    </row>
    <row r="304" ht="13.5">
      <c r="C304" s="3"/>
    </row>
    <row r="305" ht="13.5">
      <c r="C305" s="3"/>
    </row>
    <row r="306" ht="13.5">
      <c r="C306" s="3"/>
    </row>
    <row r="307" ht="13.5">
      <c r="C307" s="3"/>
    </row>
    <row r="308" ht="13.5">
      <c r="C308" s="3"/>
    </row>
    <row r="309" ht="13.5">
      <c r="C309" s="3"/>
    </row>
    <row r="310" ht="13.5">
      <c r="C310" s="3"/>
    </row>
    <row r="311" ht="13.5">
      <c r="C311" s="3"/>
    </row>
    <row r="312" ht="13.5">
      <c r="C312" s="3"/>
    </row>
    <row r="313" ht="13.5">
      <c r="C313" s="3"/>
    </row>
    <row r="314" ht="13.5">
      <c r="C314" s="3"/>
    </row>
    <row r="315" ht="13.5">
      <c r="C315" s="3"/>
    </row>
    <row r="316" ht="13.5">
      <c r="C316" s="3"/>
    </row>
    <row r="317" ht="13.5">
      <c r="C317" s="3"/>
    </row>
    <row r="318" ht="13.5">
      <c r="C318" s="3"/>
    </row>
    <row r="319" ht="13.5">
      <c r="C319" s="3"/>
    </row>
    <row r="320" ht="13.5">
      <c r="C320" s="3"/>
    </row>
    <row r="321" ht="13.5">
      <c r="C321" s="3"/>
    </row>
    <row r="322" ht="13.5">
      <c r="C322" s="3"/>
    </row>
    <row r="323" ht="13.5">
      <c r="C323" s="3"/>
    </row>
    <row r="324" ht="13.5">
      <c r="C324" s="3"/>
    </row>
    <row r="325" ht="13.5">
      <c r="C325" s="3"/>
    </row>
    <row r="326" ht="13.5">
      <c r="C326" s="3"/>
    </row>
    <row r="327" ht="13.5">
      <c r="C327" s="3"/>
    </row>
    <row r="328" ht="13.5">
      <c r="C328" s="3"/>
    </row>
    <row r="329" ht="13.5">
      <c r="C329" s="3"/>
    </row>
    <row r="330" ht="13.5">
      <c r="C330" s="3"/>
    </row>
    <row r="331" ht="13.5">
      <c r="C331" s="3"/>
    </row>
    <row r="332" ht="13.5">
      <c r="C332" s="3"/>
    </row>
    <row r="333" ht="13.5">
      <c r="C333" s="3"/>
    </row>
    <row r="334" ht="13.5">
      <c r="C334" s="3"/>
    </row>
    <row r="335" ht="13.5">
      <c r="C335" s="3"/>
    </row>
    <row r="336" ht="13.5">
      <c r="C336" s="3"/>
    </row>
    <row r="337" ht="13.5">
      <c r="C337" s="3"/>
    </row>
    <row r="338" ht="13.5">
      <c r="C338" s="3"/>
    </row>
    <row r="339" ht="13.5">
      <c r="C339" s="3"/>
    </row>
    <row r="340" ht="13.5">
      <c r="C340" s="3"/>
    </row>
    <row r="341" ht="13.5">
      <c r="C341" s="3"/>
    </row>
    <row r="342" ht="13.5">
      <c r="C342" s="3"/>
    </row>
    <row r="343" ht="13.5">
      <c r="C343" s="3"/>
    </row>
    <row r="344" ht="13.5">
      <c r="C344" s="3"/>
    </row>
    <row r="345" ht="13.5">
      <c r="C345" s="3"/>
    </row>
    <row r="346" ht="13.5">
      <c r="C346" s="3"/>
    </row>
    <row r="347" ht="13.5">
      <c r="C347" s="3"/>
    </row>
    <row r="348" ht="13.5">
      <c r="C348" s="3"/>
    </row>
    <row r="349" ht="13.5">
      <c r="C349" s="3"/>
    </row>
    <row r="350" ht="13.5">
      <c r="C350" s="3"/>
    </row>
    <row r="351" ht="13.5">
      <c r="C351" s="3"/>
    </row>
    <row r="352" ht="13.5">
      <c r="C352" s="3"/>
    </row>
    <row r="353" ht="13.5">
      <c r="C353" s="3"/>
    </row>
    <row r="354" ht="13.5">
      <c r="C354" s="3"/>
    </row>
    <row r="355" ht="13.5">
      <c r="C355" s="3"/>
    </row>
    <row r="356" ht="13.5">
      <c r="C356" s="3"/>
    </row>
    <row r="357" ht="13.5">
      <c r="C357" s="3"/>
    </row>
    <row r="358" ht="13.5">
      <c r="C358" s="3"/>
    </row>
    <row r="359" ht="13.5">
      <c r="C359" s="3"/>
    </row>
    <row r="360" ht="13.5">
      <c r="C360" s="3"/>
    </row>
    <row r="361" ht="13.5">
      <c r="C361" s="3"/>
    </row>
    <row r="362" ht="13.5">
      <c r="C362" s="3"/>
    </row>
    <row r="363" ht="13.5">
      <c r="C363" s="3"/>
    </row>
    <row r="364" ht="13.5">
      <c r="C364" s="3"/>
    </row>
    <row r="365" ht="13.5">
      <c r="C365" s="3"/>
    </row>
    <row r="366" ht="13.5">
      <c r="C366" s="3"/>
    </row>
    <row r="367" ht="13.5">
      <c r="C367" s="3"/>
    </row>
    <row r="368" ht="13.5">
      <c r="C368" s="3"/>
    </row>
    <row r="369" ht="13.5">
      <c r="C369" s="3"/>
    </row>
    <row r="370" ht="13.5">
      <c r="C370" s="3"/>
    </row>
    <row r="371" ht="13.5">
      <c r="C371" s="3"/>
    </row>
    <row r="372" ht="13.5">
      <c r="C372" s="3"/>
    </row>
    <row r="373" ht="13.5">
      <c r="C373" s="3"/>
    </row>
    <row r="374" ht="13.5">
      <c r="C374" s="3"/>
    </row>
    <row r="375" ht="13.5">
      <c r="C375" s="3"/>
    </row>
    <row r="376" ht="13.5">
      <c r="C376" s="3"/>
    </row>
    <row r="377" ht="13.5">
      <c r="C377" s="3"/>
    </row>
    <row r="378" ht="13.5">
      <c r="C378" s="3"/>
    </row>
    <row r="379" ht="13.5">
      <c r="C379" s="3"/>
    </row>
    <row r="380" ht="13.5">
      <c r="C380" s="3"/>
    </row>
    <row r="381" ht="13.5">
      <c r="C381" s="3"/>
    </row>
    <row r="382" ht="13.5">
      <c r="C382" s="3"/>
    </row>
    <row r="383" ht="13.5">
      <c r="C383" s="3"/>
    </row>
    <row r="384" ht="13.5">
      <c r="C384" s="3"/>
    </row>
    <row r="385" ht="13.5">
      <c r="C385" s="3"/>
    </row>
    <row r="386" ht="13.5">
      <c r="C386" s="3"/>
    </row>
    <row r="387" ht="13.5">
      <c r="C387" s="3"/>
    </row>
    <row r="388" ht="13.5">
      <c r="C388" s="3"/>
    </row>
    <row r="389" ht="13.5">
      <c r="C389" s="3"/>
    </row>
    <row r="390" ht="13.5">
      <c r="C390" s="3"/>
    </row>
    <row r="391" ht="13.5">
      <c r="C391" s="3"/>
    </row>
    <row r="392" ht="13.5">
      <c r="C392" s="3"/>
    </row>
    <row r="393" ht="13.5">
      <c r="C393" s="3"/>
    </row>
    <row r="394" ht="13.5">
      <c r="C394" s="3"/>
    </row>
    <row r="395" ht="13.5">
      <c r="C395" s="3"/>
    </row>
    <row r="396" ht="13.5">
      <c r="C396" s="3"/>
    </row>
    <row r="397" ht="13.5">
      <c r="C397" s="3"/>
    </row>
    <row r="398" ht="13.5">
      <c r="C398" s="3"/>
    </row>
    <row r="399" ht="13.5">
      <c r="C399" s="3"/>
    </row>
    <row r="400" ht="13.5">
      <c r="C400" s="3"/>
    </row>
    <row r="401" ht="13.5">
      <c r="C401" s="3"/>
    </row>
    <row r="402" ht="13.5">
      <c r="C402" s="3"/>
    </row>
    <row r="403" ht="13.5">
      <c r="C403" s="3"/>
    </row>
    <row r="404" ht="13.5">
      <c r="C404" s="3"/>
    </row>
    <row r="405" ht="13.5">
      <c r="C405" s="3"/>
    </row>
    <row r="406" ht="13.5">
      <c r="C406" s="3"/>
    </row>
    <row r="407" ht="13.5">
      <c r="C407" s="3"/>
    </row>
    <row r="408" ht="13.5">
      <c r="C408" s="3"/>
    </row>
    <row r="409" ht="13.5">
      <c r="C409" s="3"/>
    </row>
    <row r="410" ht="13.5">
      <c r="C410" s="3"/>
    </row>
    <row r="411" ht="13.5">
      <c r="C411" s="3"/>
    </row>
    <row r="412" ht="13.5">
      <c r="C412" s="3"/>
    </row>
    <row r="413" ht="13.5">
      <c r="C413" s="3"/>
    </row>
    <row r="414" ht="13.5">
      <c r="C414" s="3"/>
    </row>
    <row r="415" ht="13.5">
      <c r="C415" s="3"/>
    </row>
    <row r="416" ht="13.5">
      <c r="C416" s="3"/>
    </row>
    <row r="417" ht="13.5">
      <c r="C417" s="3"/>
    </row>
    <row r="418" ht="13.5">
      <c r="C418" s="3"/>
    </row>
    <row r="419" ht="13.5">
      <c r="C419" s="3"/>
    </row>
    <row r="420" ht="13.5">
      <c r="C420" s="3"/>
    </row>
    <row r="421" ht="13.5">
      <c r="C421" s="3"/>
    </row>
    <row r="422" ht="13.5">
      <c r="C422" s="3"/>
    </row>
    <row r="423" ht="13.5">
      <c r="C423" s="3"/>
    </row>
    <row r="424" ht="13.5">
      <c r="C424" s="3"/>
    </row>
    <row r="425" ht="13.5">
      <c r="C425" s="3"/>
    </row>
    <row r="426" ht="13.5">
      <c r="C426" s="3"/>
    </row>
    <row r="427" ht="13.5">
      <c r="C427" s="3"/>
    </row>
    <row r="428" ht="13.5">
      <c r="C428" s="3"/>
    </row>
    <row r="429" ht="13.5">
      <c r="C429" s="3"/>
    </row>
    <row r="430" ht="13.5">
      <c r="C430" s="3"/>
    </row>
    <row r="431" ht="13.5">
      <c r="C431" s="3"/>
    </row>
    <row r="432" ht="13.5">
      <c r="C432" s="3"/>
    </row>
    <row r="433" ht="13.5">
      <c r="C433" s="3"/>
    </row>
    <row r="434" ht="13.5">
      <c r="C434" s="3"/>
    </row>
    <row r="435" ht="13.5">
      <c r="C435" s="3"/>
    </row>
    <row r="436" ht="13.5">
      <c r="C436" s="3"/>
    </row>
    <row r="437" ht="13.5">
      <c r="C437" s="3"/>
    </row>
    <row r="438" ht="13.5">
      <c r="C438" s="3"/>
    </row>
    <row r="439" ht="13.5">
      <c r="C439" s="3"/>
    </row>
    <row r="440" ht="13.5">
      <c r="C440" s="3"/>
    </row>
    <row r="441" ht="13.5">
      <c r="C441" s="3"/>
    </row>
    <row r="442" ht="13.5">
      <c r="C442" s="3"/>
    </row>
    <row r="443" ht="13.5">
      <c r="C443" s="3"/>
    </row>
    <row r="444" ht="13.5">
      <c r="C444" s="3"/>
    </row>
    <row r="445" ht="13.5">
      <c r="C445" s="3"/>
    </row>
    <row r="446" ht="13.5">
      <c r="C446" s="3"/>
    </row>
    <row r="447" ht="13.5">
      <c r="C447" s="3"/>
    </row>
    <row r="448" ht="13.5">
      <c r="C448" s="3"/>
    </row>
    <row r="449" ht="13.5">
      <c r="C449" s="3"/>
    </row>
    <row r="450" ht="13.5">
      <c r="C450" s="3"/>
    </row>
    <row r="451" ht="13.5">
      <c r="C451" s="3"/>
    </row>
    <row r="452" ht="13.5">
      <c r="C452" s="3"/>
    </row>
    <row r="453" ht="13.5">
      <c r="C453" s="3"/>
    </row>
    <row r="454" ht="13.5">
      <c r="C454" s="3"/>
    </row>
    <row r="455" ht="13.5">
      <c r="C455" s="3"/>
    </row>
    <row r="456" ht="13.5">
      <c r="C456" s="3"/>
    </row>
    <row r="457" ht="13.5">
      <c r="C457" s="3"/>
    </row>
    <row r="458" ht="13.5">
      <c r="C458" s="3"/>
    </row>
    <row r="459" ht="13.5">
      <c r="C459" s="3"/>
    </row>
    <row r="460" ht="13.5">
      <c r="C460" s="3"/>
    </row>
    <row r="461" ht="13.5">
      <c r="C461" s="3"/>
    </row>
    <row r="462" ht="13.5">
      <c r="C462" s="3"/>
    </row>
    <row r="463" ht="15" customHeight="1">
      <c r="C463" s="3"/>
    </row>
    <row r="464" ht="15" customHeight="1">
      <c r="C464" s="3"/>
    </row>
    <row r="465" ht="13.5">
      <c r="C465" s="3"/>
    </row>
    <row r="466" ht="13.5">
      <c r="C466" s="3"/>
    </row>
    <row r="467" ht="13.5">
      <c r="C467" s="3"/>
    </row>
    <row r="468" ht="13.5">
      <c r="C468" s="3"/>
    </row>
    <row r="469" ht="13.5">
      <c r="C469" s="3"/>
    </row>
    <row r="470" ht="13.5">
      <c r="C470" s="3"/>
    </row>
    <row r="471" ht="13.5">
      <c r="C471" s="3"/>
    </row>
    <row r="472" ht="13.5">
      <c r="C472" s="3"/>
    </row>
    <row r="473" ht="13.5">
      <c r="C473" s="3"/>
    </row>
    <row r="474" ht="13.5">
      <c r="C474" s="3"/>
    </row>
    <row r="475" ht="13.5">
      <c r="C475" s="3"/>
    </row>
    <row r="476" ht="13.5">
      <c r="C476" s="3"/>
    </row>
    <row r="477" ht="13.5">
      <c r="C477" s="3"/>
    </row>
    <row r="478" ht="13.5">
      <c r="C478" s="3"/>
    </row>
    <row r="479" ht="13.5">
      <c r="C479" s="3"/>
    </row>
    <row r="480" ht="13.5">
      <c r="C480" s="3"/>
    </row>
    <row r="481" ht="13.5">
      <c r="C481" s="3"/>
    </row>
    <row r="482" ht="13.5">
      <c r="C482" s="3"/>
    </row>
    <row r="483" ht="13.5">
      <c r="C483" s="3"/>
    </row>
    <row r="484" ht="13.5">
      <c r="C484" s="3"/>
    </row>
    <row r="485" ht="13.5">
      <c r="C485" s="3"/>
    </row>
    <row r="486" ht="13.5">
      <c r="C486" s="3"/>
    </row>
    <row r="487" ht="13.5">
      <c r="C487" s="3"/>
    </row>
    <row r="488" ht="13.5">
      <c r="C488" s="3"/>
    </row>
    <row r="489" ht="13.5">
      <c r="C489" s="3"/>
    </row>
    <row r="490" ht="13.5">
      <c r="C490" s="3"/>
    </row>
  </sheetData>
  <sheetProtection/>
  <autoFilter ref="A4:F4"/>
  <mergeCells count="1">
    <mergeCell ref="A2:F2"/>
  </mergeCells>
  <printOptions horizontalCentered="1"/>
  <pageMargins left="0.15748031496062992" right="0.15748031496062992" top="0.47" bottom="0.63" header="0.1968503937007874" footer="0.24"/>
  <pageSetup horizontalDpi="200" verticalDpi="200" orientation="portrait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91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17.7109375" style="3" customWidth="1"/>
    <col min="2" max="2" width="37.421875" style="3" customWidth="1"/>
    <col min="3" max="3" width="13.00390625" style="4" customWidth="1"/>
  </cols>
  <sheetData>
    <row r="1" spans="1:3" ht="14.25">
      <c r="A1" s="1"/>
      <c r="B1" s="1"/>
      <c r="C1" s="2"/>
    </row>
    <row r="2" spans="1:3" ht="13.5">
      <c r="A2"/>
      <c r="B2"/>
      <c r="C2"/>
    </row>
    <row r="4" spans="1:3" ht="13.5">
      <c r="A4" s="6" t="s">
        <v>314</v>
      </c>
      <c r="B4" s="6" t="s">
        <v>315</v>
      </c>
      <c r="C4" s="7" t="s">
        <v>292</v>
      </c>
    </row>
    <row r="5" spans="1:3" ht="13.5">
      <c r="A5" s="8"/>
      <c r="B5" s="9" t="s">
        <v>317</v>
      </c>
      <c r="C5" s="10">
        <f>C6+C104+C113+C139+C165+C188+C214+C272+C311+C327+C344+C406+C425+C435+C447+C455+C466+C476+C482+C485+C489</f>
        <v>206186</v>
      </c>
    </row>
    <row r="6" spans="1:3" ht="13.5">
      <c r="A6" s="11">
        <v>201</v>
      </c>
      <c r="B6" s="12" t="s">
        <v>312</v>
      </c>
      <c r="C6" s="10">
        <f>C7+C12+C17+C25+C30+C35+C42+C45+C49+C54+C58+C62+C64+C68+C71+C74+C78+C81+C85+C89+C92+C95+C98+C102</f>
        <v>32112</v>
      </c>
    </row>
    <row r="7" spans="1:3" ht="13.5">
      <c r="A7" s="11">
        <v>20101</v>
      </c>
      <c r="B7" s="12" t="s">
        <v>0</v>
      </c>
      <c r="C7" s="10">
        <f>SUM(C8:C11)</f>
        <v>530</v>
      </c>
    </row>
    <row r="8" spans="1:3" ht="13.5">
      <c r="A8" s="11">
        <v>2010101</v>
      </c>
      <c r="B8" s="13" t="s">
        <v>1</v>
      </c>
      <c r="C8" s="10">
        <v>431</v>
      </c>
    </row>
    <row r="9" spans="1:3" ht="13.5">
      <c r="A9" s="11">
        <v>2010102</v>
      </c>
      <c r="B9" s="13" t="s">
        <v>2</v>
      </c>
      <c r="C9" s="10">
        <v>47</v>
      </c>
    </row>
    <row r="10" spans="1:3" ht="13.5">
      <c r="A10" s="11">
        <v>2010104</v>
      </c>
      <c r="B10" s="13" t="s">
        <v>4</v>
      </c>
      <c r="C10" s="10">
        <v>34</v>
      </c>
    </row>
    <row r="11" spans="1:3" ht="13.5">
      <c r="A11" s="11">
        <v>2010108</v>
      </c>
      <c r="B11" s="13" t="s">
        <v>5</v>
      </c>
      <c r="C11" s="10">
        <v>18</v>
      </c>
    </row>
    <row r="12" spans="1:3" ht="13.5">
      <c r="A12" s="11">
        <v>20102</v>
      </c>
      <c r="B12" s="12" t="s">
        <v>7</v>
      </c>
      <c r="C12" s="10">
        <f>SUM(C13:C16)</f>
        <v>465</v>
      </c>
    </row>
    <row r="13" spans="1:3" ht="13.5">
      <c r="A13" s="11">
        <v>2010201</v>
      </c>
      <c r="B13" s="13" t="s">
        <v>1</v>
      </c>
      <c r="C13" s="10">
        <v>365</v>
      </c>
    </row>
    <row r="14" spans="1:3" ht="13.5">
      <c r="A14" s="11">
        <v>2010202</v>
      </c>
      <c r="B14" s="13" t="s">
        <v>2</v>
      </c>
      <c r="C14" s="10">
        <v>53</v>
      </c>
    </row>
    <row r="15" spans="1:3" ht="13.5">
      <c r="A15" s="11">
        <v>2010204</v>
      </c>
      <c r="B15" s="13" t="s">
        <v>8</v>
      </c>
      <c r="C15" s="10">
        <v>25</v>
      </c>
    </row>
    <row r="16" spans="1:3" ht="13.5">
      <c r="A16" s="11">
        <v>2010205</v>
      </c>
      <c r="B16" s="13" t="s">
        <v>9</v>
      </c>
      <c r="C16" s="10">
        <v>22</v>
      </c>
    </row>
    <row r="17" spans="1:3" ht="13.5">
      <c r="A17" s="11">
        <v>20103</v>
      </c>
      <c r="B17" s="12" t="s">
        <v>10</v>
      </c>
      <c r="C17" s="10">
        <f>SUM(C18:C24)</f>
        <v>4960</v>
      </c>
    </row>
    <row r="18" spans="1:3" ht="13.5">
      <c r="A18" s="11">
        <v>2010301</v>
      </c>
      <c r="B18" s="13" t="s">
        <v>1</v>
      </c>
      <c r="C18" s="10">
        <v>2863</v>
      </c>
    </row>
    <row r="19" spans="1:3" ht="13.5">
      <c r="A19" s="11">
        <v>2010302</v>
      </c>
      <c r="B19" s="13" t="s">
        <v>2</v>
      </c>
      <c r="C19" s="10">
        <v>194</v>
      </c>
    </row>
    <row r="20" spans="1:3" ht="13.5">
      <c r="A20" s="11">
        <v>2010303</v>
      </c>
      <c r="B20" s="13" t="s">
        <v>3</v>
      </c>
      <c r="C20" s="10">
        <v>381</v>
      </c>
    </row>
    <row r="21" spans="1:3" ht="13.5">
      <c r="A21" s="11">
        <v>2010305</v>
      </c>
      <c r="B21" s="13" t="s">
        <v>11</v>
      </c>
      <c r="C21" s="10">
        <v>151</v>
      </c>
    </row>
    <row r="22" spans="1:3" ht="13.5">
      <c r="A22" s="11">
        <v>2010308</v>
      </c>
      <c r="B22" s="13" t="s">
        <v>12</v>
      </c>
      <c r="C22" s="10">
        <v>108</v>
      </c>
    </row>
    <row r="23" spans="1:3" ht="13.5">
      <c r="A23" s="11">
        <v>2010350</v>
      </c>
      <c r="B23" s="13" t="s">
        <v>6</v>
      </c>
      <c r="C23" s="10">
        <v>466</v>
      </c>
    </row>
    <row r="24" spans="1:3" ht="13.5">
      <c r="A24" s="11">
        <v>2010399</v>
      </c>
      <c r="B24" s="13" t="s">
        <v>13</v>
      </c>
      <c r="C24" s="10">
        <v>797</v>
      </c>
    </row>
    <row r="25" spans="1:3" ht="13.5">
      <c r="A25" s="11">
        <v>20104</v>
      </c>
      <c r="B25" s="12" t="s">
        <v>14</v>
      </c>
      <c r="C25" s="10">
        <f>SUM(C26:C29)</f>
        <v>626</v>
      </c>
    </row>
    <row r="26" spans="1:3" ht="13.5">
      <c r="A26" s="11">
        <v>2010401</v>
      </c>
      <c r="B26" s="13" t="s">
        <v>1</v>
      </c>
      <c r="C26" s="10">
        <v>172</v>
      </c>
    </row>
    <row r="27" spans="1:3" ht="13.5">
      <c r="A27" s="11">
        <v>2010404</v>
      </c>
      <c r="B27" s="13" t="s">
        <v>15</v>
      </c>
      <c r="C27" s="10">
        <v>30</v>
      </c>
    </row>
    <row r="28" spans="1:3" ht="13.5">
      <c r="A28" s="11">
        <v>2010408</v>
      </c>
      <c r="B28" s="13" t="s">
        <v>16</v>
      </c>
      <c r="C28" s="10">
        <v>58</v>
      </c>
    </row>
    <row r="29" spans="1:3" ht="13.5">
      <c r="A29" s="13">
        <v>2010499</v>
      </c>
      <c r="B29" s="13" t="s">
        <v>17</v>
      </c>
      <c r="C29" s="10">
        <v>366</v>
      </c>
    </row>
    <row r="30" spans="1:3" ht="13.5">
      <c r="A30" s="11">
        <v>20105</v>
      </c>
      <c r="B30" s="15" t="s">
        <v>18</v>
      </c>
      <c r="C30" s="10">
        <f>SUM(C31:C34)</f>
        <v>328</v>
      </c>
    </row>
    <row r="31" spans="1:3" ht="13.5">
      <c r="A31" s="11">
        <v>2010501</v>
      </c>
      <c r="B31" s="13" t="s">
        <v>1</v>
      </c>
      <c r="C31" s="10">
        <v>237</v>
      </c>
    </row>
    <row r="32" spans="1:3" ht="13.5">
      <c r="A32" s="11">
        <v>2010505</v>
      </c>
      <c r="B32" s="13" t="s">
        <v>98</v>
      </c>
      <c r="C32" s="10">
        <v>25</v>
      </c>
    </row>
    <row r="33" spans="1:3" ht="13.5">
      <c r="A33" s="11">
        <v>2010507</v>
      </c>
      <c r="B33" s="13" t="s">
        <v>99</v>
      </c>
      <c r="C33" s="10">
        <v>33</v>
      </c>
    </row>
    <row r="34" spans="1:3" ht="13.5">
      <c r="A34" s="11">
        <v>2010508</v>
      </c>
      <c r="B34" s="13" t="s">
        <v>100</v>
      </c>
      <c r="C34" s="10">
        <v>33</v>
      </c>
    </row>
    <row r="35" spans="1:3" ht="13.5">
      <c r="A35" s="11">
        <v>20106</v>
      </c>
      <c r="B35" s="12" t="s">
        <v>101</v>
      </c>
      <c r="C35" s="10">
        <f>SUM(C36:C41)</f>
        <v>751</v>
      </c>
    </row>
    <row r="36" spans="1:3" ht="13.5">
      <c r="A36" s="11">
        <v>2010601</v>
      </c>
      <c r="B36" s="13" t="s">
        <v>1</v>
      </c>
      <c r="C36" s="10">
        <v>258</v>
      </c>
    </row>
    <row r="37" spans="1:3" ht="13.5">
      <c r="A37" s="11">
        <v>2010602</v>
      </c>
      <c r="B37" s="13" t="s">
        <v>2</v>
      </c>
      <c r="C37" s="10">
        <v>40</v>
      </c>
    </row>
    <row r="38" spans="1:3" ht="13.5">
      <c r="A38" s="11">
        <v>2010603</v>
      </c>
      <c r="B38" s="13" t="s">
        <v>3</v>
      </c>
      <c r="C38" s="10">
        <v>133</v>
      </c>
    </row>
    <row r="39" spans="1:3" ht="13.5">
      <c r="A39" s="11">
        <v>2010607</v>
      </c>
      <c r="B39" s="13" t="s">
        <v>23</v>
      </c>
      <c r="C39" s="10">
        <v>29</v>
      </c>
    </row>
    <row r="40" spans="1:3" ht="13.5">
      <c r="A40" s="11">
        <v>2010650</v>
      </c>
      <c r="B40" s="13" t="s">
        <v>6</v>
      </c>
      <c r="C40" s="10">
        <v>74</v>
      </c>
    </row>
    <row r="41" spans="1:3" ht="13.5">
      <c r="A41" s="11">
        <v>2010699</v>
      </c>
      <c r="B41" s="13" t="s">
        <v>102</v>
      </c>
      <c r="C41" s="10">
        <v>217</v>
      </c>
    </row>
    <row r="42" spans="1:3" ht="13.5">
      <c r="A42" s="11">
        <v>20107</v>
      </c>
      <c r="B42" s="12" t="s">
        <v>103</v>
      </c>
      <c r="C42" s="10">
        <f>SUM(C43:C44)</f>
        <v>689</v>
      </c>
    </row>
    <row r="43" spans="1:3" ht="13.5">
      <c r="A43" s="11">
        <v>2010706</v>
      </c>
      <c r="B43" s="13" t="s">
        <v>104</v>
      </c>
      <c r="C43" s="10">
        <v>115</v>
      </c>
    </row>
    <row r="44" spans="1:3" ht="13.5">
      <c r="A44" s="11">
        <v>2010799</v>
      </c>
      <c r="B44" s="13" t="s">
        <v>105</v>
      </c>
      <c r="C44" s="10">
        <v>574</v>
      </c>
    </row>
    <row r="45" spans="1:3" ht="13.5">
      <c r="A45" s="11">
        <v>20108</v>
      </c>
      <c r="B45" s="12" t="s">
        <v>106</v>
      </c>
      <c r="C45" s="10">
        <f>SUM(C46:C48)</f>
        <v>317</v>
      </c>
    </row>
    <row r="46" spans="1:3" ht="13.5">
      <c r="A46" s="11">
        <v>2010801</v>
      </c>
      <c r="B46" s="13" t="s">
        <v>1</v>
      </c>
      <c r="C46" s="10">
        <v>137</v>
      </c>
    </row>
    <row r="47" spans="1:3" ht="13.5">
      <c r="A47" s="11">
        <v>2010850</v>
      </c>
      <c r="B47" s="13" t="s">
        <v>6</v>
      </c>
      <c r="C47" s="10">
        <v>35</v>
      </c>
    </row>
    <row r="48" spans="1:3" ht="13.5">
      <c r="A48" s="11">
        <v>2010899</v>
      </c>
      <c r="B48" s="13" t="s">
        <v>107</v>
      </c>
      <c r="C48" s="10">
        <v>145</v>
      </c>
    </row>
    <row r="49" spans="1:3" ht="13.5">
      <c r="A49" s="11">
        <v>20110</v>
      </c>
      <c r="B49" s="12" t="s">
        <v>213</v>
      </c>
      <c r="C49" s="10">
        <f>SUM(C50:C53)</f>
        <v>388</v>
      </c>
    </row>
    <row r="50" spans="1:3" ht="13.5">
      <c r="A50" s="11">
        <v>2011001</v>
      </c>
      <c r="B50" s="13" t="s">
        <v>1</v>
      </c>
      <c r="C50" s="10">
        <v>92</v>
      </c>
    </row>
    <row r="51" spans="1:3" ht="13.5">
      <c r="A51" s="11">
        <v>2011002</v>
      </c>
      <c r="B51" s="13" t="s">
        <v>2</v>
      </c>
      <c r="C51" s="10">
        <v>123</v>
      </c>
    </row>
    <row r="52" spans="1:3" ht="13.5">
      <c r="A52" s="11">
        <v>2011006</v>
      </c>
      <c r="B52" s="13" t="s">
        <v>214</v>
      </c>
      <c r="C52" s="10">
        <v>3</v>
      </c>
    </row>
    <row r="53" spans="1:3" ht="13.5">
      <c r="A53" s="11">
        <v>2011050</v>
      </c>
      <c r="B53" s="13" t="s">
        <v>6</v>
      </c>
      <c r="C53" s="10">
        <v>170</v>
      </c>
    </row>
    <row r="54" spans="1:3" ht="13.5">
      <c r="A54" s="11">
        <v>20111</v>
      </c>
      <c r="B54" s="12" t="s">
        <v>215</v>
      </c>
      <c r="C54" s="10">
        <f>SUM(C55:C57)</f>
        <v>656</v>
      </c>
    </row>
    <row r="55" spans="1:3" ht="13.5">
      <c r="A55" s="11">
        <v>2011101</v>
      </c>
      <c r="B55" s="13" t="s">
        <v>1</v>
      </c>
      <c r="C55" s="10">
        <v>282</v>
      </c>
    </row>
    <row r="56" spans="1:3" ht="13.5">
      <c r="A56" s="11">
        <v>2011102</v>
      </c>
      <c r="B56" s="13" t="s">
        <v>2</v>
      </c>
      <c r="C56" s="10">
        <v>39</v>
      </c>
    </row>
    <row r="57" spans="1:3" ht="13.5">
      <c r="A57" s="11">
        <v>2011199</v>
      </c>
      <c r="B57" s="13" t="s">
        <v>216</v>
      </c>
      <c r="C57" s="10">
        <v>335</v>
      </c>
    </row>
    <row r="58" spans="1:3" ht="13.5">
      <c r="A58" s="11">
        <v>20113</v>
      </c>
      <c r="B58" s="12" t="s">
        <v>19</v>
      </c>
      <c r="C58" s="10">
        <f>SUM(C59:C61)</f>
        <v>378</v>
      </c>
    </row>
    <row r="59" spans="1:3" ht="13.5">
      <c r="A59" s="11">
        <v>2011301</v>
      </c>
      <c r="B59" s="13" t="s">
        <v>1</v>
      </c>
      <c r="C59" s="10">
        <v>364</v>
      </c>
    </row>
    <row r="60" spans="1:3" ht="13.5">
      <c r="A60" s="11">
        <v>2011306</v>
      </c>
      <c r="B60" s="13" t="s">
        <v>20</v>
      </c>
      <c r="C60" s="10">
        <v>6</v>
      </c>
    </row>
    <row r="61" spans="1:3" ht="13.5">
      <c r="A61" s="11">
        <v>2011308</v>
      </c>
      <c r="B61" s="13" t="s">
        <v>21</v>
      </c>
      <c r="C61" s="10">
        <v>8</v>
      </c>
    </row>
    <row r="62" spans="1:3" ht="13.5">
      <c r="A62" s="11">
        <v>20115</v>
      </c>
      <c r="B62" s="12" t="s">
        <v>22</v>
      </c>
      <c r="C62" s="10">
        <f>SUM(C63:C63)</f>
        <v>887</v>
      </c>
    </row>
    <row r="63" spans="1:3" ht="13.5">
      <c r="A63" s="11">
        <v>2011501</v>
      </c>
      <c r="B63" s="13" t="s">
        <v>1</v>
      </c>
      <c r="C63" s="10">
        <v>887</v>
      </c>
    </row>
    <row r="64" spans="1:3" ht="13.5">
      <c r="A64" s="11">
        <v>20117</v>
      </c>
      <c r="B64" s="12" t="s">
        <v>24</v>
      </c>
      <c r="C64" s="10">
        <f>SUM(C65:C67)</f>
        <v>322</v>
      </c>
    </row>
    <row r="65" spans="1:3" ht="13.5">
      <c r="A65" s="11">
        <v>2011701</v>
      </c>
      <c r="B65" s="13" t="s">
        <v>1</v>
      </c>
      <c r="C65" s="10">
        <v>254</v>
      </c>
    </row>
    <row r="66" spans="1:3" ht="13.5">
      <c r="A66" s="11">
        <v>2011708</v>
      </c>
      <c r="B66" s="13" t="s">
        <v>25</v>
      </c>
      <c r="C66" s="10">
        <v>51</v>
      </c>
    </row>
    <row r="67" spans="1:3" ht="13.5">
      <c r="A67" s="11">
        <v>2011799</v>
      </c>
      <c r="B67" s="13" t="s">
        <v>26</v>
      </c>
      <c r="C67" s="10">
        <v>17</v>
      </c>
    </row>
    <row r="68" spans="1:3" ht="13.5">
      <c r="A68" s="11">
        <v>20124</v>
      </c>
      <c r="B68" s="12" t="s">
        <v>108</v>
      </c>
      <c r="C68" s="10">
        <f>SUM(C69:C70)</f>
        <v>88</v>
      </c>
    </row>
    <row r="69" spans="1:3" ht="13.5">
      <c r="A69" s="11">
        <v>2012401</v>
      </c>
      <c r="B69" s="13" t="s">
        <v>1</v>
      </c>
      <c r="C69" s="10">
        <v>68</v>
      </c>
    </row>
    <row r="70" spans="1:3" ht="13.5">
      <c r="A70" s="11">
        <v>2012404</v>
      </c>
      <c r="B70" s="13" t="s">
        <v>109</v>
      </c>
      <c r="C70" s="10">
        <v>20</v>
      </c>
    </row>
    <row r="71" spans="1:3" ht="13.5">
      <c r="A71" s="11">
        <v>20125</v>
      </c>
      <c r="B71" s="12" t="s">
        <v>110</v>
      </c>
      <c r="C71" s="10">
        <f>SUM(C72:C73)</f>
        <v>69</v>
      </c>
    </row>
    <row r="72" spans="1:3" ht="13.5">
      <c r="A72" s="11">
        <v>2012501</v>
      </c>
      <c r="B72" s="13" t="s">
        <v>1</v>
      </c>
      <c r="C72" s="10">
        <v>43</v>
      </c>
    </row>
    <row r="73" spans="1:3" ht="13.5">
      <c r="A73" s="11">
        <v>2012505</v>
      </c>
      <c r="B73" s="13" t="s">
        <v>111</v>
      </c>
      <c r="C73" s="10">
        <v>26</v>
      </c>
    </row>
    <row r="74" spans="1:3" ht="13.5">
      <c r="A74" s="11">
        <v>20126</v>
      </c>
      <c r="B74" s="12" t="s">
        <v>112</v>
      </c>
      <c r="C74" s="10">
        <f>SUM(C75:C77)</f>
        <v>147</v>
      </c>
    </row>
    <row r="75" spans="1:3" ht="13.5">
      <c r="A75" s="11">
        <v>2012601</v>
      </c>
      <c r="B75" s="13" t="s">
        <v>1</v>
      </c>
      <c r="C75" s="10">
        <v>112</v>
      </c>
    </row>
    <row r="76" spans="1:3" ht="13.5">
      <c r="A76" s="11">
        <v>2012602</v>
      </c>
      <c r="B76" s="13" t="s">
        <v>2</v>
      </c>
      <c r="C76" s="10">
        <v>33</v>
      </c>
    </row>
    <row r="77" spans="1:3" ht="13.5">
      <c r="A77" s="11">
        <v>2012604</v>
      </c>
      <c r="B77" s="13" t="s">
        <v>113</v>
      </c>
      <c r="C77" s="10">
        <v>2</v>
      </c>
    </row>
    <row r="78" spans="1:3" ht="13.5">
      <c r="A78" s="11">
        <v>20128</v>
      </c>
      <c r="B78" s="12" t="s">
        <v>114</v>
      </c>
      <c r="C78" s="10">
        <f>SUM(C79:C80)</f>
        <v>77</v>
      </c>
    </row>
    <row r="79" spans="1:3" ht="13.5">
      <c r="A79" s="11">
        <v>2012801</v>
      </c>
      <c r="B79" s="13" t="s">
        <v>1</v>
      </c>
      <c r="C79" s="10">
        <v>73</v>
      </c>
    </row>
    <row r="80" spans="1:3" ht="13.5">
      <c r="A80" s="11">
        <v>2012802</v>
      </c>
      <c r="B80" s="13" t="s">
        <v>2</v>
      </c>
      <c r="C80" s="10">
        <v>4</v>
      </c>
    </row>
    <row r="81" spans="1:3" ht="13.5">
      <c r="A81" s="11">
        <v>20129</v>
      </c>
      <c r="B81" s="12" t="s">
        <v>115</v>
      </c>
      <c r="C81" s="10">
        <f>SUM(C82:C84)</f>
        <v>499</v>
      </c>
    </row>
    <row r="82" spans="1:3" ht="13.5">
      <c r="A82" s="11">
        <v>2012901</v>
      </c>
      <c r="B82" s="13" t="s">
        <v>1</v>
      </c>
      <c r="C82" s="10">
        <v>368</v>
      </c>
    </row>
    <row r="83" spans="1:3" ht="13.5">
      <c r="A83" s="11">
        <v>2012902</v>
      </c>
      <c r="B83" s="13" t="s">
        <v>2</v>
      </c>
      <c r="C83" s="10">
        <v>51</v>
      </c>
    </row>
    <row r="84" spans="1:3" ht="13.5">
      <c r="A84" s="11">
        <v>2012999</v>
      </c>
      <c r="B84" s="13" t="s">
        <v>116</v>
      </c>
      <c r="C84" s="10">
        <v>80</v>
      </c>
    </row>
    <row r="85" spans="1:3" ht="13.5">
      <c r="A85" s="11">
        <v>20131</v>
      </c>
      <c r="B85" s="12" t="s">
        <v>318</v>
      </c>
      <c r="C85" s="10">
        <f>SUM(C86:C88)</f>
        <v>382</v>
      </c>
    </row>
    <row r="86" spans="1:3" ht="13.5">
      <c r="A86" s="11">
        <v>2013101</v>
      </c>
      <c r="B86" s="13" t="s">
        <v>1</v>
      </c>
      <c r="C86" s="10">
        <v>260</v>
      </c>
    </row>
    <row r="87" spans="1:3" ht="13.5">
      <c r="A87" s="11">
        <v>2013102</v>
      </c>
      <c r="B87" s="13" t="s">
        <v>2</v>
      </c>
      <c r="C87" s="10">
        <v>119</v>
      </c>
    </row>
    <row r="88" spans="1:3" ht="13.5">
      <c r="A88" s="11">
        <v>2013199</v>
      </c>
      <c r="B88" s="13" t="s">
        <v>325</v>
      </c>
      <c r="C88" s="10">
        <v>3</v>
      </c>
    </row>
    <row r="89" spans="1:3" ht="13.5">
      <c r="A89" s="11">
        <v>20132</v>
      </c>
      <c r="B89" s="12" t="s">
        <v>217</v>
      </c>
      <c r="C89" s="10">
        <f>SUM(C90:C91)</f>
        <v>463</v>
      </c>
    </row>
    <row r="90" spans="1:3" ht="13.5">
      <c r="A90" s="11">
        <v>2013201</v>
      </c>
      <c r="B90" s="13" t="s">
        <v>1</v>
      </c>
      <c r="C90" s="10">
        <v>381</v>
      </c>
    </row>
    <row r="91" spans="1:3" ht="13.5">
      <c r="A91" s="11">
        <v>2013202</v>
      </c>
      <c r="B91" s="13" t="s">
        <v>2</v>
      </c>
      <c r="C91" s="10">
        <v>82</v>
      </c>
    </row>
    <row r="92" spans="1:3" ht="13.5">
      <c r="A92" s="11">
        <v>20133</v>
      </c>
      <c r="B92" s="12" t="s">
        <v>218</v>
      </c>
      <c r="C92" s="10">
        <f>SUM(C93:C94)</f>
        <v>264</v>
      </c>
    </row>
    <row r="93" spans="1:3" ht="13.5">
      <c r="A93" s="11">
        <v>2013301</v>
      </c>
      <c r="B93" s="13" t="s">
        <v>1</v>
      </c>
      <c r="C93" s="10">
        <v>176</v>
      </c>
    </row>
    <row r="94" spans="1:3" ht="13.5">
      <c r="A94" s="11">
        <v>2013302</v>
      </c>
      <c r="B94" s="13" t="s">
        <v>2</v>
      </c>
      <c r="C94" s="10">
        <v>88</v>
      </c>
    </row>
    <row r="95" spans="1:3" ht="13.5">
      <c r="A95" s="11">
        <v>20134</v>
      </c>
      <c r="B95" s="12" t="s">
        <v>219</v>
      </c>
      <c r="C95" s="10">
        <f>SUM(C96:C97)</f>
        <v>89</v>
      </c>
    </row>
    <row r="96" spans="1:3" ht="13.5">
      <c r="A96" s="11">
        <v>2013401</v>
      </c>
      <c r="B96" s="13" t="s">
        <v>1</v>
      </c>
      <c r="C96" s="10">
        <v>73</v>
      </c>
    </row>
    <row r="97" spans="1:3" ht="13.5">
      <c r="A97" s="11">
        <v>2013402</v>
      </c>
      <c r="B97" s="13" t="s">
        <v>2</v>
      </c>
      <c r="C97" s="10">
        <v>16</v>
      </c>
    </row>
    <row r="98" spans="1:3" ht="13.5">
      <c r="A98" s="11">
        <v>20136</v>
      </c>
      <c r="B98" s="12" t="s">
        <v>326</v>
      </c>
      <c r="C98" s="10">
        <f>SUM(C99:C101)</f>
        <v>667</v>
      </c>
    </row>
    <row r="99" spans="1:3" ht="13.5">
      <c r="A99" s="11">
        <v>2013601</v>
      </c>
      <c r="B99" s="13" t="s">
        <v>1</v>
      </c>
      <c r="C99" s="10">
        <v>354</v>
      </c>
    </row>
    <row r="100" spans="1:3" ht="13.5">
      <c r="A100" s="11">
        <v>2013602</v>
      </c>
      <c r="B100" s="13" t="s">
        <v>2</v>
      </c>
      <c r="C100" s="10">
        <v>141</v>
      </c>
    </row>
    <row r="101" spans="1:3" ht="13.5">
      <c r="A101" s="11">
        <v>2013699</v>
      </c>
      <c r="B101" s="13" t="s">
        <v>327</v>
      </c>
      <c r="C101" s="10">
        <v>172</v>
      </c>
    </row>
    <row r="102" spans="1:3" ht="13.5">
      <c r="A102" s="11">
        <v>20199</v>
      </c>
      <c r="B102" s="12" t="s">
        <v>328</v>
      </c>
      <c r="C102" s="10">
        <f>SUM(C103:C103)</f>
        <v>18070</v>
      </c>
    </row>
    <row r="103" spans="1:3" ht="13.5">
      <c r="A103" s="11">
        <v>2019999</v>
      </c>
      <c r="B103" s="13" t="s">
        <v>329</v>
      </c>
      <c r="C103" s="10">
        <v>18070</v>
      </c>
    </row>
    <row r="104" spans="1:3" ht="13.5">
      <c r="A104" s="11">
        <v>203</v>
      </c>
      <c r="B104" s="12" t="s">
        <v>293</v>
      </c>
      <c r="C104" s="10">
        <f>C105+C111</f>
        <v>566</v>
      </c>
    </row>
    <row r="105" spans="1:3" ht="13.5">
      <c r="A105" s="11">
        <v>20306</v>
      </c>
      <c r="B105" s="12" t="s">
        <v>27</v>
      </c>
      <c r="C105" s="10">
        <f>SUM(C106:C110)</f>
        <v>542</v>
      </c>
    </row>
    <row r="106" spans="1:3" ht="13.5">
      <c r="A106" s="11">
        <v>2030601</v>
      </c>
      <c r="B106" s="13" t="s">
        <v>28</v>
      </c>
      <c r="C106" s="10">
        <v>54</v>
      </c>
    </row>
    <row r="107" spans="1:3" ht="13.5">
      <c r="A107" s="11">
        <v>2030603</v>
      </c>
      <c r="B107" s="13" t="s">
        <v>29</v>
      </c>
      <c r="C107" s="10">
        <v>328</v>
      </c>
    </row>
    <row r="108" spans="1:3" ht="13.5">
      <c r="A108" s="11">
        <v>2030606</v>
      </c>
      <c r="B108" s="13" t="s">
        <v>307</v>
      </c>
      <c r="C108" s="10">
        <v>33</v>
      </c>
    </row>
    <row r="109" spans="1:3" ht="13.5">
      <c r="A109" s="11">
        <v>2030607</v>
      </c>
      <c r="B109" s="13" t="s">
        <v>308</v>
      </c>
      <c r="C109" s="10">
        <v>37</v>
      </c>
    </row>
    <row r="110" spans="1:3" ht="13.5">
      <c r="A110" s="11" t="s">
        <v>313</v>
      </c>
      <c r="B110" s="13" t="s">
        <v>117</v>
      </c>
      <c r="C110" s="10">
        <v>90</v>
      </c>
    </row>
    <row r="111" spans="1:3" ht="13.5">
      <c r="A111" s="11">
        <v>20399</v>
      </c>
      <c r="B111" s="12" t="s">
        <v>330</v>
      </c>
      <c r="C111" s="10">
        <f>C112</f>
        <v>24</v>
      </c>
    </row>
    <row r="112" spans="1:3" ht="13.5">
      <c r="A112" s="11">
        <v>2039901</v>
      </c>
      <c r="B112" s="13" t="s">
        <v>331</v>
      </c>
      <c r="C112" s="10">
        <v>24</v>
      </c>
    </row>
    <row r="113" spans="1:3" ht="13.5">
      <c r="A113" s="11">
        <v>204</v>
      </c>
      <c r="B113" s="12" t="s">
        <v>294</v>
      </c>
      <c r="C113" s="10">
        <f>C114+C117+C124+C128+C131+C137</f>
        <v>12450</v>
      </c>
    </row>
    <row r="114" spans="1:3" ht="13.5">
      <c r="A114" s="11">
        <v>20401</v>
      </c>
      <c r="B114" s="12" t="s">
        <v>118</v>
      </c>
      <c r="C114" s="10">
        <f>SUM(C115:C116)</f>
        <v>836</v>
      </c>
    </row>
    <row r="115" spans="1:3" ht="13.5">
      <c r="A115" s="11">
        <v>2040101</v>
      </c>
      <c r="B115" s="13" t="s">
        <v>119</v>
      </c>
      <c r="C115" s="10">
        <v>58</v>
      </c>
    </row>
    <row r="116" spans="1:3" ht="13.5">
      <c r="A116" s="11">
        <v>2040103</v>
      </c>
      <c r="B116" s="13" t="s">
        <v>120</v>
      </c>
      <c r="C116" s="10">
        <v>778</v>
      </c>
    </row>
    <row r="117" spans="1:3" ht="13.5">
      <c r="A117" s="11">
        <v>20402</v>
      </c>
      <c r="B117" s="12" t="s">
        <v>121</v>
      </c>
      <c r="C117" s="10">
        <f>SUM(C118:C123)</f>
        <v>7143</v>
      </c>
    </row>
    <row r="118" spans="1:3" ht="13.5">
      <c r="A118" s="11">
        <v>2040201</v>
      </c>
      <c r="B118" s="13" t="s">
        <v>1</v>
      </c>
      <c r="C118" s="10">
        <v>3121</v>
      </c>
    </row>
    <row r="119" spans="1:3" ht="13.5">
      <c r="A119" s="11">
        <v>2040204</v>
      </c>
      <c r="B119" s="13" t="s">
        <v>122</v>
      </c>
      <c r="C119" s="10">
        <v>276</v>
      </c>
    </row>
    <row r="120" spans="1:3" ht="13.5">
      <c r="A120" s="11">
        <v>2040211</v>
      </c>
      <c r="B120" s="13" t="s">
        <v>123</v>
      </c>
      <c r="C120" s="10">
        <v>9</v>
      </c>
    </row>
    <row r="121" spans="1:3" ht="13.5">
      <c r="A121" s="11">
        <v>2040212</v>
      </c>
      <c r="B121" s="13" t="s">
        <v>124</v>
      </c>
      <c r="C121" s="10">
        <v>1058</v>
      </c>
    </row>
    <row r="122" spans="1:3" ht="13.5">
      <c r="A122" s="11">
        <v>2040217</v>
      </c>
      <c r="B122" s="13" t="s">
        <v>125</v>
      </c>
      <c r="C122" s="10">
        <v>172</v>
      </c>
    </row>
    <row r="123" spans="1:3" ht="13.5">
      <c r="A123" s="11">
        <v>2040299</v>
      </c>
      <c r="B123" s="13" t="s">
        <v>126</v>
      </c>
      <c r="C123" s="10">
        <v>2507</v>
      </c>
    </row>
    <row r="124" spans="1:3" ht="13.5">
      <c r="A124" s="11">
        <v>20404</v>
      </c>
      <c r="B124" s="12" t="s">
        <v>127</v>
      </c>
      <c r="C124" s="10">
        <f>SUM(C125:C127)</f>
        <v>1140</v>
      </c>
    </row>
    <row r="125" spans="1:3" ht="13.5">
      <c r="A125" s="11">
        <v>2040401</v>
      </c>
      <c r="B125" s="13" t="s">
        <v>1</v>
      </c>
      <c r="C125" s="10">
        <v>685</v>
      </c>
    </row>
    <row r="126" spans="1:3" ht="13.5">
      <c r="A126" s="11">
        <v>2040402</v>
      </c>
      <c r="B126" s="13" t="s">
        <v>2</v>
      </c>
      <c r="C126" s="10">
        <v>36</v>
      </c>
    </row>
    <row r="127" spans="1:3" ht="13.5">
      <c r="A127" s="11">
        <v>2040499</v>
      </c>
      <c r="B127" s="13" t="s">
        <v>220</v>
      </c>
      <c r="C127" s="10">
        <v>419</v>
      </c>
    </row>
    <row r="128" spans="1:3" ht="13.5">
      <c r="A128" s="11">
        <v>20405</v>
      </c>
      <c r="B128" s="12" t="s">
        <v>221</v>
      </c>
      <c r="C128" s="10">
        <f>SUM(C129:C130)</f>
        <v>2644</v>
      </c>
    </row>
    <row r="129" spans="1:3" ht="13.5">
      <c r="A129" s="11">
        <v>2040501</v>
      </c>
      <c r="B129" s="13" t="s">
        <v>1</v>
      </c>
      <c r="C129" s="10">
        <v>1076</v>
      </c>
    </row>
    <row r="130" spans="1:3" ht="13.5">
      <c r="A130" s="11">
        <v>2040599</v>
      </c>
      <c r="B130" s="13" t="s">
        <v>222</v>
      </c>
      <c r="C130" s="10">
        <v>1568</v>
      </c>
    </row>
    <row r="131" spans="1:3" ht="13.5">
      <c r="A131" s="11">
        <v>20406</v>
      </c>
      <c r="B131" s="12" t="s">
        <v>223</v>
      </c>
      <c r="C131" s="10">
        <f>SUM(C132:C136)</f>
        <v>652</v>
      </c>
    </row>
    <row r="132" spans="1:3" ht="13.5">
      <c r="A132" s="11">
        <v>2040601</v>
      </c>
      <c r="B132" s="13" t="s">
        <v>1</v>
      </c>
      <c r="C132" s="10">
        <v>491</v>
      </c>
    </row>
    <row r="133" spans="1:3" ht="13.5">
      <c r="A133" s="11">
        <v>2040604</v>
      </c>
      <c r="B133" s="13" t="s">
        <v>224</v>
      </c>
      <c r="C133" s="10">
        <v>14</v>
      </c>
    </row>
    <row r="134" spans="1:3" ht="13.5">
      <c r="A134" s="11">
        <v>2040606</v>
      </c>
      <c r="B134" s="13" t="s">
        <v>225</v>
      </c>
      <c r="C134" s="10">
        <v>93</v>
      </c>
    </row>
    <row r="135" spans="1:3" ht="13.5">
      <c r="A135" s="11">
        <v>2040607</v>
      </c>
      <c r="B135" s="13" t="s">
        <v>226</v>
      </c>
      <c r="C135" s="10">
        <v>12</v>
      </c>
    </row>
    <row r="136" spans="1:3" ht="13.5">
      <c r="A136" s="11">
        <v>2040699</v>
      </c>
      <c r="B136" s="13" t="s">
        <v>227</v>
      </c>
      <c r="C136" s="10">
        <v>42</v>
      </c>
    </row>
    <row r="137" spans="1:3" ht="13.5">
      <c r="A137" s="11">
        <v>20499</v>
      </c>
      <c r="B137" s="12" t="s">
        <v>332</v>
      </c>
      <c r="C137" s="10">
        <f>C138</f>
        <v>35</v>
      </c>
    </row>
    <row r="138" spans="1:3" ht="13.5">
      <c r="A138" s="11">
        <v>2049901</v>
      </c>
      <c r="B138" s="13" t="s">
        <v>333</v>
      </c>
      <c r="C138" s="10">
        <v>35</v>
      </c>
    </row>
    <row r="139" spans="1:3" ht="13.5">
      <c r="A139" s="11">
        <v>205</v>
      </c>
      <c r="B139" s="12" t="s">
        <v>295</v>
      </c>
      <c r="C139" s="10">
        <f>C140+C143+C150+C152+C154+C156+C158+C161+C163</f>
        <v>43540</v>
      </c>
    </row>
    <row r="140" spans="1:3" ht="13.5">
      <c r="A140" s="11">
        <v>20501</v>
      </c>
      <c r="B140" s="12" t="s">
        <v>30</v>
      </c>
      <c r="C140" s="10">
        <f>SUM(C141:C142)</f>
        <v>213</v>
      </c>
    </row>
    <row r="141" spans="1:3" ht="13.5">
      <c r="A141" s="11">
        <v>2050101</v>
      </c>
      <c r="B141" s="13" t="s">
        <v>1</v>
      </c>
      <c r="C141" s="10">
        <v>209</v>
      </c>
    </row>
    <row r="142" spans="1:3" ht="13.5">
      <c r="A142" s="11">
        <v>2050102</v>
      </c>
      <c r="B142" s="13" t="s">
        <v>2</v>
      </c>
      <c r="C142" s="10">
        <v>4</v>
      </c>
    </row>
    <row r="143" spans="1:3" ht="13.5">
      <c r="A143" s="11">
        <v>20502</v>
      </c>
      <c r="B143" s="12" t="s">
        <v>31</v>
      </c>
      <c r="C143" s="10">
        <f>SUM(C144:C149)</f>
        <v>38958</v>
      </c>
    </row>
    <row r="144" spans="1:3" ht="13.5">
      <c r="A144" s="11">
        <v>2050201</v>
      </c>
      <c r="B144" s="13" t="s">
        <v>32</v>
      </c>
      <c r="C144" s="10">
        <v>1778</v>
      </c>
    </row>
    <row r="145" spans="1:3" ht="13.5">
      <c r="A145" s="11">
        <v>2050202</v>
      </c>
      <c r="B145" s="13" t="s">
        <v>33</v>
      </c>
      <c r="C145" s="10">
        <v>16874</v>
      </c>
    </row>
    <row r="146" spans="1:3" ht="13.5">
      <c r="A146" s="11">
        <v>2050203</v>
      </c>
      <c r="B146" s="13" t="s">
        <v>34</v>
      </c>
      <c r="C146" s="10">
        <v>10392</v>
      </c>
    </row>
    <row r="147" spans="1:3" ht="13.5">
      <c r="A147" s="11">
        <v>2050204</v>
      </c>
      <c r="B147" s="13" t="s">
        <v>35</v>
      </c>
      <c r="C147" s="10">
        <v>4557</v>
      </c>
    </row>
    <row r="148" spans="1:3" ht="13.5">
      <c r="A148" s="11">
        <v>2050205</v>
      </c>
      <c r="B148" s="13" t="s">
        <v>36</v>
      </c>
      <c r="C148" s="10">
        <v>32</v>
      </c>
    </row>
    <row r="149" spans="1:3" ht="13.5">
      <c r="A149" s="11">
        <v>2050299</v>
      </c>
      <c r="B149" s="13" t="s">
        <v>37</v>
      </c>
      <c r="C149" s="10">
        <v>5325</v>
      </c>
    </row>
    <row r="150" spans="1:3" ht="13.5">
      <c r="A150" s="11">
        <v>20503</v>
      </c>
      <c r="B150" s="12" t="s">
        <v>38</v>
      </c>
      <c r="C150" s="10">
        <f>SUM(C151:C151)</f>
        <v>59</v>
      </c>
    </row>
    <row r="151" spans="1:3" ht="13.5">
      <c r="A151" s="11">
        <v>2050302</v>
      </c>
      <c r="B151" s="13" t="s">
        <v>39</v>
      </c>
      <c r="C151" s="10">
        <v>59</v>
      </c>
    </row>
    <row r="152" spans="1:3" ht="13.5">
      <c r="A152" s="11">
        <v>20504</v>
      </c>
      <c r="B152" s="12" t="s">
        <v>40</v>
      </c>
      <c r="C152" s="10">
        <f>SUM(C153:C153)</f>
        <v>56</v>
      </c>
    </row>
    <row r="153" spans="1:3" ht="13.5">
      <c r="A153" s="11">
        <v>2050499</v>
      </c>
      <c r="B153" s="13" t="s">
        <v>128</v>
      </c>
      <c r="C153" s="10">
        <v>56</v>
      </c>
    </row>
    <row r="154" spans="1:3" ht="13.5">
      <c r="A154" s="11">
        <v>20505</v>
      </c>
      <c r="B154" s="12" t="s">
        <v>129</v>
      </c>
      <c r="C154" s="10">
        <f>SUM(C155:C155)</f>
        <v>88</v>
      </c>
    </row>
    <row r="155" spans="1:3" ht="13.5">
      <c r="A155" s="11">
        <v>2050501</v>
      </c>
      <c r="B155" s="13" t="s">
        <v>130</v>
      </c>
      <c r="C155" s="10">
        <v>88</v>
      </c>
    </row>
    <row r="156" spans="1:3" ht="13.5">
      <c r="A156" s="11">
        <v>20507</v>
      </c>
      <c r="B156" s="12" t="s">
        <v>131</v>
      </c>
      <c r="C156" s="10">
        <f>SUM(C157:C157)</f>
        <v>1</v>
      </c>
    </row>
    <row r="157" spans="1:3" ht="13.5">
      <c r="A157" s="11">
        <v>2050799</v>
      </c>
      <c r="B157" s="13" t="s">
        <v>132</v>
      </c>
      <c r="C157" s="10">
        <v>1</v>
      </c>
    </row>
    <row r="158" spans="1:3" ht="13.5">
      <c r="A158" s="11">
        <v>20508</v>
      </c>
      <c r="B158" s="12" t="s">
        <v>311</v>
      </c>
      <c r="C158" s="10">
        <f>SUM(C159:C160)</f>
        <v>579</v>
      </c>
    </row>
    <row r="159" spans="1:3" ht="13.5">
      <c r="A159" s="11">
        <v>2050801</v>
      </c>
      <c r="B159" s="13" t="s">
        <v>133</v>
      </c>
      <c r="C159" s="10">
        <v>387</v>
      </c>
    </row>
    <row r="160" spans="1:3" ht="13.5">
      <c r="A160" s="11">
        <v>2050802</v>
      </c>
      <c r="B160" s="13" t="s">
        <v>134</v>
      </c>
      <c r="C160" s="10">
        <v>192</v>
      </c>
    </row>
    <row r="161" spans="1:3" ht="13.5">
      <c r="A161" s="11">
        <v>20509</v>
      </c>
      <c r="B161" s="12" t="s">
        <v>319</v>
      </c>
      <c r="C161" s="10">
        <f>SUM(C162:C162)</f>
        <v>1932</v>
      </c>
    </row>
    <row r="162" spans="1:3" ht="13.5">
      <c r="A162" s="11">
        <v>2050999</v>
      </c>
      <c r="B162" s="13" t="s">
        <v>135</v>
      </c>
      <c r="C162" s="10">
        <v>1932</v>
      </c>
    </row>
    <row r="163" spans="1:3" ht="13.5">
      <c r="A163" s="11">
        <v>20599</v>
      </c>
      <c r="B163" s="12" t="s">
        <v>334</v>
      </c>
      <c r="C163" s="10">
        <f>C164</f>
        <v>1654</v>
      </c>
    </row>
    <row r="164" spans="1:3" ht="13.5">
      <c r="A164" s="11">
        <v>2059999</v>
      </c>
      <c r="B164" s="13" t="s">
        <v>335</v>
      </c>
      <c r="C164" s="10">
        <v>1654</v>
      </c>
    </row>
    <row r="165" spans="1:3" ht="13.5">
      <c r="A165" s="11">
        <v>206</v>
      </c>
      <c r="B165" s="12" t="s">
        <v>296</v>
      </c>
      <c r="C165" s="10">
        <f>C166+C168+C171+C173+C179+C182+C186</f>
        <v>2549</v>
      </c>
    </row>
    <row r="166" spans="1:3" ht="13.5">
      <c r="A166" s="11">
        <v>20601</v>
      </c>
      <c r="B166" s="12" t="s">
        <v>136</v>
      </c>
      <c r="C166" s="10">
        <f>SUM(C167:C167)</f>
        <v>44</v>
      </c>
    </row>
    <row r="167" spans="1:3" ht="13.5">
      <c r="A167" s="11">
        <v>2060101</v>
      </c>
      <c r="B167" s="13" t="s">
        <v>1</v>
      </c>
      <c r="C167" s="10">
        <v>44</v>
      </c>
    </row>
    <row r="168" spans="1:3" ht="13.5">
      <c r="A168" s="11">
        <v>20602</v>
      </c>
      <c r="B168" s="12" t="s">
        <v>320</v>
      </c>
      <c r="C168" s="10">
        <f>SUM(C169:C170)</f>
        <v>31</v>
      </c>
    </row>
    <row r="169" spans="1:3" ht="13.5">
      <c r="A169" s="11">
        <v>2060203</v>
      </c>
      <c r="B169" s="13" t="s">
        <v>137</v>
      </c>
      <c r="C169" s="10">
        <v>20</v>
      </c>
    </row>
    <row r="170" spans="1:3" ht="13.5">
      <c r="A170" s="11">
        <v>2060299</v>
      </c>
      <c r="B170" s="13" t="s">
        <v>138</v>
      </c>
      <c r="C170" s="10">
        <v>11</v>
      </c>
    </row>
    <row r="171" spans="1:3" ht="13.5">
      <c r="A171" s="11">
        <v>20603</v>
      </c>
      <c r="B171" s="12" t="s">
        <v>321</v>
      </c>
      <c r="C171" s="10">
        <f>SUM(C172:C172)</f>
        <v>20</v>
      </c>
    </row>
    <row r="172" spans="1:3" ht="13.5">
      <c r="A172" s="11">
        <v>2060302</v>
      </c>
      <c r="B172" s="13" t="s">
        <v>228</v>
      </c>
      <c r="C172" s="10">
        <v>20</v>
      </c>
    </row>
    <row r="173" spans="1:3" ht="13.5">
      <c r="A173" s="11">
        <v>20604</v>
      </c>
      <c r="B173" s="12" t="s">
        <v>229</v>
      </c>
      <c r="C173" s="10">
        <f>SUM(C174:C178)</f>
        <v>1305</v>
      </c>
    </row>
    <row r="174" spans="1:3" ht="13.5">
      <c r="A174" s="11">
        <v>2060401</v>
      </c>
      <c r="B174" s="13" t="s">
        <v>336</v>
      </c>
      <c r="C174" s="10">
        <v>83</v>
      </c>
    </row>
    <row r="175" spans="1:3" ht="13.5">
      <c r="A175" s="11">
        <v>2060402</v>
      </c>
      <c r="B175" s="13" t="s">
        <v>230</v>
      </c>
      <c r="C175" s="10">
        <v>25</v>
      </c>
    </row>
    <row r="176" spans="1:3" ht="13.5">
      <c r="A176" s="11">
        <v>2060403</v>
      </c>
      <c r="B176" s="13" t="s">
        <v>231</v>
      </c>
      <c r="C176" s="10">
        <v>26</v>
      </c>
    </row>
    <row r="177" spans="1:3" ht="13.5">
      <c r="A177" s="11">
        <v>2060404</v>
      </c>
      <c r="B177" s="13" t="s">
        <v>232</v>
      </c>
      <c r="C177" s="10">
        <v>1133</v>
      </c>
    </row>
    <row r="178" spans="1:3" ht="13.5">
      <c r="A178" s="11">
        <v>2060499</v>
      </c>
      <c r="B178" s="13" t="s">
        <v>233</v>
      </c>
      <c r="C178" s="10">
        <v>38</v>
      </c>
    </row>
    <row r="179" spans="1:3" ht="13.5">
      <c r="A179" s="11">
        <v>20605</v>
      </c>
      <c r="B179" s="12" t="s">
        <v>322</v>
      </c>
      <c r="C179" s="10">
        <f>SUM(C180:C181)</f>
        <v>62</v>
      </c>
    </row>
    <row r="180" spans="1:3" ht="13.5">
      <c r="A180" s="11">
        <v>2060502</v>
      </c>
      <c r="B180" s="13" t="s">
        <v>234</v>
      </c>
      <c r="C180" s="10">
        <v>50</v>
      </c>
    </row>
    <row r="181" spans="1:3" ht="13.5">
      <c r="A181" s="11">
        <v>2060503</v>
      </c>
      <c r="B181" s="13" t="s">
        <v>235</v>
      </c>
      <c r="C181" s="10">
        <v>12</v>
      </c>
    </row>
    <row r="182" spans="1:3" ht="13.5">
      <c r="A182" s="11">
        <v>20607</v>
      </c>
      <c r="B182" s="12" t="s">
        <v>236</v>
      </c>
      <c r="C182" s="10">
        <f>SUM(C183:C185)</f>
        <v>128</v>
      </c>
    </row>
    <row r="183" spans="1:3" ht="13.5">
      <c r="A183" s="11">
        <v>2060701</v>
      </c>
      <c r="B183" s="13" t="s">
        <v>336</v>
      </c>
      <c r="C183" s="10">
        <v>69</v>
      </c>
    </row>
    <row r="184" spans="1:3" ht="13.5">
      <c r="A184" s="11">
        <v>2060702</v>
      </c>
      <c r="B184" s="13" t="s">
        <v>237</v>
      </c>
      <c r="C184" s="10">
        <v>29</v>
      </c>
    </row>
    <row r="185" spans="1:3" ht="13.5">
      <c r="A185" s="11">
        <v>2060799</v>
      </c>
      <c r="B185" s="13" t="s">
        <v>238</v>
      </c>
      <c r="C185" s="10">
        <v>30</v>
      </c>
    </row>
    <row r="186" spans="1:3" ht="13.5">
      <c r="A186" s="11">
        <v>20699</v>
      </c>
      <c r="B186" s="12" t="s">
        <v>337</v>
      </c>
      <c r="C186" s="10">
        <f>SUM(C187:C187)</f>
        <v>959</v>
      </c>
    </row>
    <row r="187" spans="1:3" ht="13.5">
      <c r="A187" s="11">
        <v>2069999</v>
      </c>
      <c r="B187" s="13" t="s">
        <v>338</v>
      </c>
      <c r="C187" s="10">
        <v>959</v>
      </c>
    </row>
    <row r="188" spans="1:3" ht="13.5">
      <c r="A188" s="11">
        <v>207</v>
      </c>
      <c r="B188" s="12" t="s">
        <v>297</v>
      </c>
      <c r="C188" s="10">
        <f>C189+C199+C204+C209+C211</f>
        <v>3710</v>
      </c>
    </row>
    <row r="189" spans="1:3" ht="13.5">
      <c r="A189" s="11">
        <v>20701</v>
      </c>
      <c r="B189" s="12" t="s">
        <v>239</v>
      </c>
      <c r="C189" s="10">
        <f>SUM(C190:C198)</f>
        <v>2475</v>
      </c>
    </row>
    <row r="190" spans="1:3" ht="13.5">
      <c r="A190" s="11">
        <v>2070101</v>
      </c>
      <c r="B190" s="13" t="s">
        <v>1</v>
      </c>
      <c r="C190" s="10">
        <v>107</v>
      </c>
    </row>
    <row r="191" spans="1:3" ht="13.5">
      <c r="A191" s="11">
        <v>2070102</v>
      </c>
      <c r="B191" s="13" t="s">
        <v>2</v>
      </c>
      <c r="C191" s="10">
        <v>465</v>
      </c>
    </row>
    <row r="192" spans="1:3" ht="13.5">
      <c r="A192" s="11">
        <v>2070103</v>
      </c>
      <c r="B192" s="13" t="s">
        <v>3</v>
      </c>
      <c r="C192" s="10">
        <v>580</v>
      </c>
    </row>
    <row r="193" spans="1:3" ht="13.5">
      <c r="A193" s="11">
        <v>2070104</v>
      </c>
      <c r="B193" s="13" t="s">
        <v>240</v>
      </c>
      <c r="C193" s="10">
        <v>76</v>
      </c>
    </row>
    <row r="194" spans="1:3" ht="13.5">
      <c r="A194" s="11">
        <v>2070107</v>
      </c>
      <c r="B194" s="13" t="s">
        <v>41</v>
      </c>
      <c r="C194" s="10">
        <v>120</v>
      </c>
    </row>
    <row r="195" spans="1:3" ht="13.5">
      <c r="A195" s="11">
        <v>2070108</v>
      </c>
      <c r="B195" s="13" t="s">
        <v>42</v>
      </c>
      <c r="C195" s="10">
        <v>1</v>
      </c>
    </row>
    <row r="196" spans="1:3" ht="13.5">
      <c r="A196" s="11">
        <v>2070109</v>
      </c>
      <c r="B196" s="13" t="s">
        <v>43</v>
      </c>
      <c r="C196" s="10">
        <v>678</v>
      </c>
    </row>
    <row r="197" spans="1:3" ht="13.5">
      <c r="A197" s="11">
        <v>2070112</v>
      </c>
      <c r="B197" s="13" t="s">
        <v>44</v>
      </c>
      <c r="C197" s="10">
        <v>83</v>
      </c>
    </row>
    <row r="198" spans="1:3" ht="13.5">
      <c r="A198" s="11">
        <v>2070199</v>
      </c>
      <c r="B198" s="13" t="s">
        <v>45</v>
      </c>
      <c r="C198" s="10">
        <v>365</v>
      </c>
    </row>
    <row r="199" spans="1:3" ht="13.5">
      <c r="A199" s="11">
        <v>20702</v>
      </c>
      <c r="B199" s="12" t="s">
        <v>46</v>
      </c>
      <c r="C199" s="10">
        <f>SUM(C200:C203)</f>
        <v>121</v>
      </c>
    </row>
    <row r="200" spans="1:3" ht="13.5">
      <c r="A200" s="11">
        <v>2070202</v>
      </c>
      <c r="B200" s="13" t="s">
        <v>2</v>
      </c>
      <c r="C200" s="10">
        <v>10</v>
      </c>
    </row>
    <row r="201" spans="1:3" ht="13.5">
      <c r="A201" s="11">
        <v>2070204</v>
      </c>
      <c r="B201" s="13" t="s">
        <v>47</v>
      </c>
      <c r="C201" s="10">
        <v>60</v>
      </c>
    </row>
    <row r="202" spans="1:3" ht="13.5">
      <c r="A202" s="11">
        <v>2070205</v>
      </c>
      <c r="B202" s="13" t="s">
        <v>48</v>
      </c>
      <c r="C202" s="10">
        <v>48</v>
      </c>
    </row>
    <row r="203" spans="1:3" ht="13.5">
      <c r="A203" s="11">
        <v>2070299</v>
      </c>
      <c r="B203" s="13" t="s">
        <v>49</v>
      </c>
      <c r="C203" s="10">
        <v>3</v>
      </c>
    </row>
    <row r="204" spans="1:3" ht="13.5">
      <c r="A204" s="11">
        <v>20703</v>
      </c>
      <c r="B204" s="12" t="s">
        <v>50</v>
      </c>
      <c r="C204" s="10">
        <f>SUM(C205:C208)</f>
        <v>466</v>
      </c>
    </row>
    <row r="205" spans="1:3" ht="13.5">
      <c r="A205" s="11">
        <v>2070302</v>
      </c>
      <c r="B205" s="13" t="s">
        <v>2</v>
      </c>
      <c r="C205" s="10">
        <v>174</v>
      </c>
    </row>
    <row r="206" spans="1:3" ht="13.5">
      <c r="A206" s="11">
        <v>2070307</v>
      </c>
      <c r="B206" s="13" t="s">
        <v>51</v>
      </c>
      <c r="C206" s="10">
        <v>92</v>
      </c>
    </row>
    <row r="207" spans="1:3" ht="13.5">
      <c r="A207" s="11">
        <v>2070308</v>
      </c>
      <c r="B207" s="13" t="s">
        <v>52</v>
      </c>
      <c r="C207" s="10">
        <v>80</v>
      </c>
    </row>
    <row r="208" spans="1:3" ht="13.5">
      <c r="A208" s="11">
        <v>2070399</v>
      </c>
      <c r="B208" s="13" t="s">
        <v>53</v>
      </c>
      <c r="C208" s="10">
        <v>120</v>
      </c>
    </row>
    <row r="209" spans="1:3" ht="13.5">
      <c r="A209" s="11">
        <v>20704</v>
      </c>
      <c r="B209" s="12" t="s">
        <v>54</v>
      </c>
      <c r="C209" s="10">
        <f>SUM(C210:C210)</f>
        <v>17</v>
      </c>
    </row>
    <row r="210" spans="1:3" ht="13.5">
      <c r="A210" s="11">
        <v>2070499</v>
      </c>
      <c r="B210" s="13" t="s">
        <v>55</v>
      </c>
      <c r="C210" s="10">
        <v>17</v>
      </c>
    </row>
    <row r="211" spans="1:3" ht="13.5">
      <c r="A211" s="11">
        <v>20799</v>
      </c>
      <c r="B211" s="12" t="s">
        <v>339</v>
      </c>
      <c r="C211" s="10">
        <f>SUM(C212:C213)</f>
        <v>631</v>
      </c>
    </row>
    <row r="212" spans="1:3" ht="13.5">
      <c r="A212" s="11">
        <v>2079902</v>
      </c>
      <c r="B212" s="13" t="s">
        <v>56</v>
      </c>
      <c r="C212" s="10">
        <v>30</v>
      </c>
    </row>
    <row r="213" spans="1:3" ht="13.5">
      <c r="A213" s="11">
        <v>2079999</v>
      </c>
      <c r="B213" s="13" t="s">
        <v>340</v>
      </c>
      <c r="C213" s="10">
        <v>601</v>
      </c>
    </row>
    <row r="214" spans="1:3" ht="13.5">
      <c r="A214" s="11">
        <v>208</v>
      </c>
      <c r="B214" s="12" t="s">
        <v>298</v>
      </c>
      <c r="C214" s="10">
        <f>C215+C221+C228+C230+C233+C235+C239+C243+C245+C250+C254+C258+C260+C263+C265+C267+C270</f>
        <v>10845</v>
      </c>
    </row>
    <row r="215" spans="1:3" ht="13.5">
      <c r="A215" s="11">
        <v>20801</v>
      </c>
      <c r="B215" s="12" t="s">
        <v>139</v>
      </c>
      <c r="C215" s="10">
        <f>SUM(C216:C220)</f>
        <v>658</v>
      </c>
    </row>
    <row r="216" spans="1:3" ht="13.5">
      <c r="A216" s="11">
        <v>2080101</v>
      </c>
      <c r="B216" s="13" t="s">
        <v>1</v>
      </c>
      <c r="C216" s="10">
        <v>310</v>
      </c>
    </row>
    <row r="217" spans="1:3" ht="13.5">
      <c r="A217" s="11">
        <v>2080102</v>
      </c>
      <c r="B217" s="13" t="s">
        <v>2</v>
      </c>
      <c r="C217" s="10">
        <v>30</v>
      </c>
    </row>
    <row r="218" spans="1:3" ht="13.5">
      <c r="A218" s="11">
        <v>2080107</v>
      </c>
      <c r="B218" s="13" t="s">
        <v>140</v>
      </c>
      <c r="C218" s="10">
        <v>11</v>
      </c>
    </row>
    <row r="219" spans="1:3" ht="13.5">
      <c r="A219" s="11">
        <v>2080109</v>
      </c>
      <c r="B219" s="13" t="s">
        <v>141</v>
      </c>
      <c r="C219" s="10">
        <v>271</v>
      </c>
    </row>
    <row r="220" spans="1:3" ht="13.5">
      <c r="A220" s="11">
        <v>2080199</v>
      </c>
      <c r="B220" s="13" t="s">
        <v>142</v>
      </c>
      <c r="C220" s="10">
        <v>36</v>
      </c>
    </row>
    <row r="221" spans="1:3" ht="13.5">
      <c r="A221" s="11">
        <v>20802</v>
      </c>
      <c r="B221" s="12" t="s">
        <v>143</v>
      </c>
      <c r="C221" s="10">
        <f>SUM(C222:C227)</f>
        <v>1099</v>
      </c>
    </row>
    <row r="222" spans="1:3" ht="13.5">
      <c r="A222" s="11">
        <v>2080201</v>
      </c>
      <c r="B222" s="13" t="s">
        <v>1</v>
      </c>
      <c r="C222" s="10">
        <v>146</v>
      </c>
    </row>
    <row r="223" spans="1:3" ht="13.5">
      <c r="A223" s="11">
        <v>2080204</v>
      </c>
      <c r="B223" s="13" t="s">
        <v>144</v>
      </c>
      <c r="C223" s="10">
        <v>10</v>
      </c>
    </row>
    <row r="224" spans="1:3" ht="13.5">
      <c r="A224" s="11">
        <v>2080205</v>
      </c>
      <c r="B224" s="13" t="s">
        <v>145</v>
      </c>
      <c r="C224" s="10">
        <v>394</v>
      </c>
    </row>
    <row r="225" spans="1:3" ht="13.5">
      <c r="A225" s="11">
        <v>2080207</v>
      </c>
      <c r="B225" s="13" t="s">
        <v>146</v>
      </c>
      <c r="C225" s="10">
        <v>30</v>
      </c>
    </row>
    <row r="226" spans="1:3" ht="13.5">
      <c r="A226" s="11">
        <v>2080208</v>
      </c>
      <c r="B226" s="13" t="s">
        <v>147</v>
      </c>
      <c r="C226" s="10">
        <v>311</v>
      </c>
    </row>
    <row r="227" spans="1:3" ht="13.5">
      <c r="A227" s="11">
        <v>2080299</v>
      </c>
      <c r="B227" s="13" t="s">
        <v>148</v>
      </c>
      <c r="C227" s="10">
        <v>208</v>
      </c>
    </row>
    <row r="228" spans="1:3" ht="13.5">
      <c r="A228" s="11">
        <v>20803</v>
      </c>
      <c r="B228" s="12" t="s">
        <v>149</v>
      </c>
      <c r="C228" s="10">
        <f>SUM(C229:C229)</f>
        <v>3790</v>
      </c>
    </row>
    <row r="229" spans="1:3" ht="13.5">
      <c r="A229" s="11">
        <v>2080308</v>
      </c>
      <c r="B229" s="13" t="s">
        <v>341</v>
      </c>
      <c r="C229" s="10">
        <v>3790</v>
      </c>
    </row>
    <row r="230" spans="1:3" ht="13.5">
      <c r="A230" s="11">
        <v>20805</v>
      </c>
      <c r="B230" s="12" t="s">
        <v>150</v>
      </c>
      <c r="C230" s="10">
        <f>SUM(C231:C232)</f>
        <v>17</v>
      </c>
    </row>
    <row r="231" spans="1:3" ht="13.5">
      <c r="A231" s="11">
        <v>2080501</v>
      </c>
      <c r="B231" s="13" t="s">
        <v>151</v>
      </c>
      <c r="C231" s="10">
        <v>16</v>
      </c>
    </row>
    <row r="232" spans="1:3" ht="13.5">
      <c r="A232" s="11">
        <v>2080502</v>
      </c>
      <c r="B232" s="13" t="s">
        <v>152</v>
      </c>
      <c r="C232" s="10">
        <v>1</v>
      </c>
    </row>
    <row r="233" spans="1:3" ht="13.5">
      <c r="A233" s="11">
        <v>20806</v>
      </c>
      <c r="B233" s="12" t="s">
        <v>323</v>
      </c>
      <c r="C233" s="10">
        <f>SUM(C234:C234)</f>
        <v>35</v>
      </c>
    </row>
    <row r="234" spans="1:3" ht="13.5">
      <c r="A234" s="11">
        <v>2080601</v>
      </c>
      <c r="B234" s="13" t="s">
        <v>153</v>
      </c>
      <c r="C234" s="10">
        <v>35</v>
      </c>
    </row>
    <row r="235" spans="1:3" ht="13.5">
      <c r="A235" s="11">
        <v>20807</v>
      </c>
      <c r="B235" s="12" t="s">
        <v>324</v>
      </c>
      <c r="C235" s="10">
        <f>SUM(C236:C238)</f>
        <v>396</v>
      </c>
    </row>
    <row r="236" spans="1:3" ht="13.5">
      <c r="A236" s="11">
        <v>2080704</v>
      </c>
      <c r="B236" s="13" t="s">
        <v>241</v>
      </c>
      <c r="C236" s="10">
        <v>77</v>
      </c>
    </row>
    <row r="237" spans="1:3" ht="13.5">
      <c r="A237" s="11">
        <v>2080706</v>
      </c>
      <c r="B237" s="13" t="s">
        <v>242</v>
      </c>
      <c r="C237" s="10">
        <v>201</v>
      </c>
    </row>
    <row r="238" spans="1:3" ht="13.5">
      <c r="A238" s="11">
        <v>2080799</v>
      </c>
      <c r="B238" s="13" t="s">
        <v>243</v>
      </c>
      <c r="C238" s="10">
        <v>118</v>
      </c>
    </row>
    <row r="239" spans="1:3" ht="13.5">
      <c r="A239" s="11">
        <v>20808</v>
      </c>
      <c r="B239" s="12" t="s">
        <v>244</v>
      </c>
      <c r="C239" s="10">
        <f>SUM(C240:C242)</f>
        <v>660</v>
      </c>
    </row>
    <row r="240" spans="1:3" ht="13.5">
      <c r="A240" s="11">
        <v>2080801</v>
      </c>
      <c r="B240" s="13" t="s">
        <v>245</v>
      </c>
      <c r="C240" s="10">
        <v>11</v>
      </c>
    </row>
    <row r="241" spans="1:3" ht="13.5">
      <c r="A241" s="11">
        <v>2080805</v>
      </c>
      <c r="B241" s="13" t="s">
        <v>246</v>
      </c>
      <c r="C241" s="10">
        <v>221</v>
      </c>
    </row>
    <row r="242" spans="1:3" ht="13.5">
      <c r="A242" s="11">
        <v>2080899</v>
      </c>
      <c r="B242" s="13" t="s">
        <v>247</v>
      </c>
      <c r="C242" s="10">
        <v>428</v>
      </c>
    </row>
    <row r="243" spans="1:3" ht="13.5">
      <c r="A243" s="11">
        <v>20809</v>
      </c>
      <c r="B243" s="12" t="s">
        <v>248</v>
      </c>
      <c r="C243" s="10">
        <f>SUM(C244:C244)</f>
        <v>175</v>
      </c>
    </row>
    <row r="244" spans="1:3" ht="13.5">
      <c r="A244" s="11">
        <v>2080901</v>
      </c>
      <c r="B244" s="13" t="s">
        <v>249</v>
      </c>
      <c r="C244" s="10">
        <v>175</v>
      </c>
    </row>
    <row r="245" spans="1:3" ht="13.5">
      <c r="A245" s="11">
        <v>20810</v>
      </c>
      <c r="B245" s="12" t="s">
        <v>250</v>
      </c>
      <c r="C245" s="10">
        <f>SUM(C246:C249)</f>
        <v>549</v>
      </c>
    </row>
    <row r="246" spans="1:3" ht="13.5">
      <c r="A246" s="11">
        <v>2081001</v>
      </c>
      <c r="B246" s="13" t="s">
        <v>251</v>
      </c>
      <c r="C246" s="10">
        <v>21</v>
      </c>
    </row>
    <row r="247" spans="1:3" ht="13.5">
      <c r="A247" s="11">
        <v>2081002</v>
      </c>
      <c r="B247" s="13" t="s">
        <v>252</v>
      </c>
      <c r="C247" s="10">
        <v>140</v>
      </c>
    </row>
    <row r="248" spans="1:3" ht="13.5">
      <c r="A248" s="11">
        <v>2081005</v>
      </c>
      <c r="B248" s="13" t="s">
        <v>253</v>
      </c>
      <c r="C248" s="10">
        <v>67</v>
      </c>
    </row>
    <row r="249" spans="1:3" ht="13.5">
      <c r="A249" s="11">
        <v>2081099</v>
      </c>
      <c r="B249" s="13" t="s">
        <v>254</v>
      </c>
      <c r="C249" s="10">
        <v>321</v>
      </c>
    </row>
    <row r="250" spans="1:3" ht="13.5">
      <c r="A250" s="11">
        <v>20811</v>
      </c>
      <c r="B250" s="12" t="s">
        <v>255</v>
      </c>
      <c r="C250" s="10">
        <f>SUM(C251:C253)</f>
        <v>667</v>
      </c>
    </row>
    <row r="251" spans="1:3" ht="13.5">
      <c r="A251" s="11">
        <v>2081104</v>
      </c>
      <c r="B251" s="13" t="s">
        <v>256</v>
      </c>
      <c r="C251" s="10">
        <v>185</v>
      </c>
    </row>
    <row r="252" spans="1:3" ht="13.5">
      <c r="A252" s="11">
        <v>2081105</v>
      </c>
      <c r="B252" s="13" t="s">
        <v>257</v>
      </c>
      <c r="C252" s="10">
        <v>207</v>
      </c>
    </row>
    <row r="253" spans="1:3" ht="13.5">
      <c r="A253" s="11">
        <v>2081199</v>
      </c>
      <c r="B253" s="13" t="s">
        <v>258</v>
      </c>
      <c r="C253" s="10">
        <v>275</v>
      </c>
    </row>
    <row r="254" spans="1:3" ht="13.5">
      <c r="A254" s="11">
        <v>20815</v>
      </c>
      <c r="B254" s="12" t="s">
        <v>57</v>
      </c>
      <c r="C254" s="16">
        <f>SUM(C255:C257)</f>
        <v>160</v>
      </c>
    </row>
    <row r="255" spans="1:3" ht="13.5">
      <c r="A255" s="11">
        <v>2081501</v>
      </c>
      <c r="B255" s="13" t="s">
        <v>58</v>
      </c>
      <c r="C255" s="10">
        <v>40</v>
      </c>
    </row>
    <row r="256" spans="1:3" ht="13.5">
      <c r="A256" s="11">
        <v>2081502</v>
      </c>
      <c r="B256" s="13" t="s">
        <v>59</v>
      </c>
      <c r="C256" s="10">
        <v>30</v>
      </c>
    </row>
    <row r="257" spans="1:3" ht="13.5">
      <c r="A257" s="11">
        <v>2081503</v>
      </c>
      <c r="B257" s="13" t="s">
        <v>60</v>
      </c>
      <c r="C257" s="10">
        <v>90</v>
      </c>
    </row>
    <row r="258" spans="1:3" ht="13.5">
      <c r="A258" s="11">
        <v>20816</v>
      </c>
      <c r="B258" s="12" t="s">
        <v>61</v>
      </c>
      <c r="C258" s="17">
        <f>SUM(C259:C259)</f>
        <v>26</v>
      </c>
    </row>
    <row r="259" spans="1:3" ht="13.5">
      <c r="A259" s="11">
        <v>2081601</v>
      </c>
      <c r="B259" s="13" t="s">
        <v>1</v>
      </c>
      <c r="C259" s="10">
        <v>26</v>
      </c>
    </row>
    <row r="260" spans="1:3" ht="13.5">
      <c r="A260" s="11">
        <v>20819</v>
      </c>
      <c r="B260" s="15" t="s">
        <v>342</v>
      </c>
      <c r="C260" s="10">
        <f>SUM(C261:C262)</f>
        <v>1992</v>
      </c>
    </row>
    <row r="261" spans="1:3" ht="13.5">
      <c r="A261" s="11">
        <v>2081901</v>
      </c>
      <c r="B261" s="13" t="s">
        <v>343</v>
      </c>
      <c r="C261" s="17">
        <v>730</v>
      </c>
    </row>
    <row r="262" spans="1:3" ht="13.5">
      <c r="A262" s="11">
        <v>2081902</v>
      </c>
      <c r="B262" s="13" t="s">
        <v>62</v>
      </c>
      <c r="C262" s="10">
        <v>1262</v>
      </c>
    </row>
    <row r="263" spans="1:3" ht="13.5">
      <c r="A263" s="11">
        <v>20820</v>
      </c>
      <c r="B263" s="12" t="s">
        <v>344</v>
      </c>
      <c r="C263" s="10">
        <f>SUM(C264:C264)</f>
        <v>24</v>
      </c>
    </row>
    <row r="264" spans="1:3" ht="13.5">
      <c r="A264" s="11">
        <v>2082002</v>
      </c>
      <c r="B264" s="13" t="s">
        <v>345</v>
      </c>
      <c r="C264" s="10">
        <v>24</v>
      </c>
    </row>
    <row r="265" spans="1:3" ht="13.5">
      <c r="A265" s="11">
        <v>20821</v>
      </c>
      <c r="B265" s="12" t="s">
        <v>346</v>
      </c>
      <c r="C265" s="10">
        <f>SUM(C266:C266)</f>
        <v>90</v>
      </c>
    </row>
    <row r="266" spans="1:3" ht="13.5">
      <c r="A266" s="11">
        <v>2082102</v>
      </c>
      <c r="B266" s="13" t="s">
        <v>347</v>
      </c>
      <c r="C266" s="10">
        <v>90</v>
      </c>
    </row>
    <row r="267" spans="1:3" ht="13.5">
      <c r="A267" s="18">
        <v>20825</v>
      </c>
      <c r="B267" s="19" t="s">
        <v>348</v>
      </c>
      <c r="C267" s="10">
        <f>SUM(C268:C269)</f>
        <v>307</v>
      </c>
    </row>
    <row r="268" spans="1:3" ht="13.5">
      <c r="A268" s="18">
        <v>2082501</v>
      </c>
      <c r="B268" s="20" t="s">
        <v>349</v>
      </c>
      <c r="C268" s="10">
        <v>110</v>
      </c>
    </row>
    <row r="269" spans="1:3" ht="13.5">
      <c r="A269" s="18">
        <v>2082502</v>
      </c>
      <c r="B269" s="20" t="s">
        <v>350</v>
      </c>
      <c r="C269" s="10">
        <v>197</v>
      </c>
    </row>
    <row r="270" spans="1:3" ht="13.5">
      <c r="A270" s="18">
        <v>20899</v>
      </c>
      <c r="B270" s="15" t="s">
        <v>351</v>
      </c>
      <c r="C270" s="10">
        <f>C271</f>
        <v>200</v>
      </c>
    </row>
    <row r="271" spans="1:3" ht="13.5">
      <c r="A271" s="18">
        <v>2089901</v>
      </c>
      <c r="B271" s="21" t="s">
        <v>352</v>
      </c>
      <c r="C271" s="10">
        <v>200</v>
      </c>
    </row>
    <row r="272" spans="1:3" ht="13.5">
      <c r="A272" s="11">
        <v>210</v>
      </c>
      <c r="B272" s="12" t="s">
        <v>353</v>
      </c>
      <c r="C272" s="10">
        <f>SUM(C273,C275,C279,C283,C290,C299,C301,C305,C309)</f>
        <v>20433</v>
      </c>
    </row>
    <row r="273" spans="1:3" ht="13.5">
      <c r="A273" s="11">
        <v>21001</v>
      </c>
      <c r="B273" s="12" t="s">
        <v>354</v>
      </c>
      <c r="C273" s="10">
        <f>SUM(C274:C274)</f>
        <v>281</v>
      </c>
    </row>
    <row r="274" spans="1:3" ht="13.5">
      <c r="A274" s="11">
        <v>2100101</v>
      </c>
      <c r="B274" s="13" t="s">
        <v>1</v>
      </c>
      <c r="C274" s="10">
        <v>281</v>
      </c>
    </row>
    <row r="275" spans="1:3" ht="13.5">
      <c r="A275" s="11">
        <v>21002</v>
      </c>
      <c r="B275" s="12" t="s">
        <v>63</v>
      </c>
      <c r="C275" s="10">
        <f>SUM(C276:C278)</f>
        <v>6251</v>
      </c>
    </row>
    <row r="276" spans="1:3" ht="13.5">
      <c r="A276" s="11">
        <v>2100201</v>
      </c>
      <c r="B276" s="13" t="s">
        <v>64</v>
      </c>
      <c r="C276" s="10">
        <v>5772</v>
      </c>
    </row>
    <row r="277" spans="1:3" ht="13.5">
      <c r="A277" s="11">
        <v>2100202</v>
      </c>
      <c r="B277" s="13" t="s">
        <v>355</v>
      </c>
      <c r="C277" s="10">
        <v>199</v>
      </c>
    </row>
    <row r="278" spans="1:3" ht="13.5">
      <c r="A278" s="11">
        <v>2100299</v>
      </c>
      <c r="B278" s="13" t="s">
        <v>65</v>
      </c>
      <c r="C278" s="10">
        <v>280</v>
      </c>
    </row>
    <row r="279" spans="1:3" ht="13.5">
      <c r="A279" s="11">
        <v>21003</v>
      </c>
      <c r="B279" s="12" t="s">
        <v>66</v>
      </c>
      <c r="C279" s="10">
        <f>SUM(C280:C282)</f>
        <v>2353</v>
      </c>
    </row>
    <row r="280" spans="1:3" ht="13.5">
      <c r="A280" s="11">
        <v>2100301</v>
      </c>
      <c r="B280" s="13" t="s">
        <v>67</v>
      </c>
      <c r="C280" s="10">
        <v>408</v>
      </c>
    </row>
    <row r="281" spans="1:3" ht="13.5">
      <c r="A281" s="11">
        <v>2100302</v>
      </c>
      <c r="B281" s="13" t="s">
        <v>154</v>
      </c>
      <c r="C281" s="10">
        <v>1529</v>
      </c>
    </row>
    <row r="282" spans="1:3" ht="13.5">
      <c r="A282" s="11">
        <v>2100399</v>
      </c>
      <c r="B282" s="13" t="s">
        <v>155</v>
      </c>
      <c r="C282" s="10">
        <v>416</v>
      </c>
    </row>
    <row r="283" spans="1:3" ht="13.5">
      <c r="A283" s="11">
        <v>21004</v>
      </c>
      <c r="B283" s="12" t="s">
        <v>156</v>
      </c>
      <c r="C283" s="10">
        <f>SUM(C284:C289)</f>
        <v>1926</v>
      </c>
    </row>
    <row r="284" spans="1:3" ht="13.5">
      <c r="A284" s="11">
        <v>2100401</v>
      </c>
      <c r="B284" s="13" t="s">
        <v>157</v>
      </c>
      <c r="C284" s="10">
        <v>336</v>
      </c>
    </row>
    <row r="285" spans="1:3" ht="13.5">
      <c r="A285" s="11">
        <v>2100402</v>
      </c>
      <c r="B285" s="13" t="s">
        <v>158</v>
      </c>
      <c r="C285" s="10">
        <v>130</v>
      </c>
    </row>
    <row r="286" spans="1:3" ht="13.5">
      <c r="A286" s="11">
        <v>2100403</v>
      </c>
      <c r="B286" s="13" t="s">
        <v>159</v>
      </c>
      <c r="C286" s="10">
        <v>174</v>
      </c>
    </row>
    <row r="287" spans="1:3" ht="13.5">
      <c r="A287" s="11">
        <v>2100408</v>
      </c>
      <c r="B287" s="13" t="s">
        <v>160</v>
      </c>
      <c r="C287" s="10">
        <v>910</v>
      </c>
    </row>
    <row r="288" spans="1:3" ht="13.5">
      <c r="A288" s="11">
        <v>2100409</v>
      </c>
      <c r="B288" s="13" t="s">
        <v>161</v>
      </c>
      <c r="C288" s="10">
        <v>217</v>
      </c>
    </row>
    <row r="289" spans="1:3" ht="13.5">
      <c r="A289" s="11">
        <v>2100499</v>
      </c>
      <c r="B289" s="13" t="s">
        <v>162</v>
      </c>
      <c r="C289" s="10">
        <v>159</v>
      </c>
    </row>
    <row r="290" spans="1:3" ht="13.5">
      <c r="A290" s="11">
        <v>21005</v>
      </c>
      <c r="B290" s="12" t="s">
        <v>163</v>
      </c>
      <c r="C290" s="10">
        <f>SUM(C291:C298)</f>
        <v>4962</v>
      </c>
    </row>
    <row r="291" spans="1:3" ht="13.5">
      <c r="A291" s="11">
        <v>2100501</v>
      </c>
      <c r="B291" s="13" t="s">
        <v>164</v>
      </c>
      <c r="C291" s="10">
        <v>643</v>
      </c>
    </row>
    <row r="292" spans="1:3" ht="13.5">
      <c r="A292" s="11">
        <v>2100502</v>
      </c>
      <c r="B292" s="13" t="s">
        <v>165</v>
      </c>
      <c r="C292" s="10">
        <v>1091</v>
      </c>
    </row>
    <row r="293" spans="1:3" ht="13.5">
      <c r="A293" s="11">
        <v>2100503</v>
      </c>
      <c r="B293" s="13" t="s">
        <v>166</v>
      </c>
      <c r="C293" s="10">
        <v>443</v>
      </c>
    </row>
    <row r="294" spans="1:3" ht="13.5">
      <c r="A294" s="11">
        <v>2100504</v>
      </c>
      <c r="B294" s="13" t="s">
        <v>167</v>
      </c>
      <c r="C294" s="10">
        <v>52</v>
      </c>
    </row>
    <row r="295" spans="1:3" ht="13.5">
      <c r="A295" s="11">
        <v>2100506</v>
      </c>
      <c r="B295" s="13" t="s">
        <v>168</v>
      </c>
      <c r="C295" s="10">
        <v>2054</v>
      </c>
    </row>
    <row r="296" spans="1:3" ht="13.5">
      <c r="A296" s="11">
        <v>2100508</v>
      </c>
      <c r="B296" s="13" t="s">
        <v>169</v>
      </c>
      <c r="C296" s="10">
        <v>240</v>
      </c>
    </row>
    <row r="297" spans="1:3" ht="13.5">
      <c r="A297" s="11">
        <v>2100509</v>
      </c>
      <c r="B297" s="13" t="s">
        <v>309</v>
      </c>
      <c r="C297" s="10">
        <v>397</v>
      </c>
    </row>
    <row r="298" spans="1:3" ht="13.5">
      <c r="A298" s="11">
        <v>2100599</v>
      </c>
      <c r="B298" s="13" t="s">
        <v>170</v>
      </c>
      <c r="C298" s="10">
        <v>42</v>
      </c>
    </row>
    <row r="299" spans="1:3" ht="13.5">
      <c r="A299" s="11">
        <v>21006</v>
      </c>
      <c r="B299" s="12" t="s">
        <v>356</v>
      </c>
      <c r="C299" s="10">
        <f>SUM(C300:C300)</f>
        <v>7</v>
      </c>
    </row>
    <row r="300" spans="1:3" ht="13.5">
      <c r="A300" s="11">
        <v>2100601</v>
      </c>
      <c r="B300" s="13" t="s">
        <v>357</v>
      </c>
      <c r="C300" s="10">
        <v>7</v>
      </c>
    </row>
    <row r="301" spans="1:3" ht="13.5">
      <c r="A301" s="11">
        <v>21007</v>
      </c>
      <c r="B301" s="12" t="s">
        <v>358</v>
      </c>
      <c r="C301" s="10">
        <f>SUM(C302:C304)</f>
        <v>3325</v>
      </c>
    </row>
    <row r="302" spans="1:3" ht="13.5">
      <c r="A302" s="11">
        <v>2100716</v>
      </c>
      <c r="B302" s="13" t="s">
        <v>359</v>
      </c>
      <c r="C302" s="10">
        <v>8</v>
      </c>
    </row>
    <row r="303" spans="1:3" ht="13.5">
      <c r="A303" s="11">
        <v>2100717</v>
      </c>
      <c r="B303" s="13" t="s">
        <v>360</v>
      </c>
      <c r="C303" s="10">
        <v>2697</v>
      </c>
    </row>
    <row r="304" spans="1:3" ht="13.5">
      <c r="A304" s="11">
        <v>2100799</v>
      </c>
      <c r="B304" s="13" t="s">
        <v>361</v>
      </c>
      <c r="C304" s="10">
        <v>620</v>
      </c>
    </row>
    <row r="305" spans="1:3" ht="13.5">
      <c r="A305" s="11">
        <v>21010</v>
      </c>
      <c r="B305" s="12" t="s">
        <v>171</v>
      </c>
      <c r="C305" s="10">
        <f>SUM(C306:C308)</f>
        <v>337</v>
      </c>
    </row>
    <row r="306" spans="1:3" ht="13.5">
      <c r="A306" s="11">
        <v>2101001</v>
      </c>
      <c r="B306" s="13" t="s">
        <v>1</v>
      </c>
      <c r="C306" s="10">
        <v>221</v>
      </c>
    </row>
    <row r="307" spans="1:3" ht="13.5">
      <c r="A307" s="11">
        <v>2101016</v>
      </c>
      <c r="B307" s="13" t="s">
        <v>172</v>
      </c>
      <c r="C307" s="10">
        <v>64</v>
      </c>
    </row>
    <row r="308" spans="1:3" ht="13.5">
      <c r="A308" s="11">
        <v>2101099</v>
      </c>
      <c r="B308" s="13" t="s">
        <v>173</v>
      </c>
      <c r="C308" s="10">
        <v>52</v>
      </c>
    </row>
    <row r="309" spans="1:3" ht="13.5">
      <c r="A309" s="11">
        <v>21099</v>
      </c>
      <c r="B309" s="12" t="s">
        <v>362</v>
      </c>
      <c r="C309" s="10">
        <f>C310</f>
        <v>991</v>
      </c>
    </row>
    <row r="310" spans="1:3" ht="13.5">
      <c r="A310" s="11">
        <v>2109901</v>
      </c>
      <c r="B310" s="13" t="s">
        <v>363</v>
      </c>
      <c r="C310" s="10">
        <v>991</v>
      </c>
    </row>
    <row r="311" spans="1:3" ht="13.5">
      <c r="A311" s="11">
        <v>211</v>
      </c>
      <c r="B311" s="12" t="s">
        <v>299</v>
      </c>
      <c r="C311" s="10">
        <f>C312+C315+C317+C321+C323+C325</f>
        <v>4453</v>
      </c>
    </row>
    <row r="312" spans="1:3" ht="13.5">
      <c r="A312" s="11">
        <v>21101</v>
      </c>
      <c r="B312" s="12" t="s">
        <v>174</v>
      </c>
      <c r="C312" s="10">
        <f>SUM(C313:C314)</f>
        <v>315</v>
      </c>
    </row>
    <row r="313" spans="1:3" ht="13.5">
      <c r="A313" s="11">
        <v>2110101</v>
      </c>
      <c r="B313" s="13" t="s">
        <v>1</v>
      </c>
      <c r="C313" s="10">
        <v>311</v>
      </c>
    </row>
    <row r="314" spans="1:3" ht="13.5">
      <c r="A314" s="11">
        <v>2110199</v>
      </c>
      <c r="B314" s="13" t="s">
        <v>259</v>
      </c>
      <c r="C314" s="10">
        <v>4</v>
      </c>
    </row>
    <row r="315" spans="1:3" ht="13.5">
      <c r="A315" s="11">
        <v>21102</v>
      </c>
      <c r="B315" s="12" t="s">
        <v>260</v>
      </c>
      <c r="C315" s="10">
        <f>SUM(C316:C316)</f>
        <v>320</v>
      </c>
    </row>
    <row r="316" spans="1:3" ht="13.5">
      <c r="A316" s="11">
        <v>2110299</v>
      </c>
      <c r="B316" s="13" t="s">
        <v>261</v>
      </c>
      <c r="C316" s="10">
        <v>320</v>
      </c>
    </row>
    <row r="317" spans="1:3" ht="13.5">
      <c r="A317" s="11">
        <v>21103</v>
      </c>
      <c r="B317" s="12" t="s">
        <v>262</v>
      </c>
      <c r="C317" s="10">
        <f>SUM(C318:C320)</f>
        <v>2584</v>
      </c>
    </row>
    <row r="318" spans="1:3" ht="13.5">
      <c r="A318" s="11">
        <v>2110302</v>
      </c>
      <c r="B318" s="13" t="s">
        <v>263</v>
      </c>
      <c r="C318" s="10">
        <v>1965</v>
      </c>
    </row>
    <row r="319" spans="1:3" ht="13.5">
      <c r="A319" s="11">
        <v>2110304</v>
      </c>
      <c r="B319" s="13" t="s">
        <v>264</v>
      </c>
      <c r="C319" s="10">
        <v>300</v>
      </c>
    </row>
    <row r="320" spans="1:3" ht="13.5">
      <c r="A320" s="11">
        <v>2110307</v>
      </c>
      <c r="B320" s="13" t="s">
        <v>265</v>
      </c>
      <c r="C320" s="10">
        <v>319</v>
      </c>
    </row>
    <row r="321" spans="1:3" ht="13.5">
      <c r="A321" s="11">
        <v>21110</v>
      </c>
      <c r="B321" s="12" t="s">
        <v>364</v>
      </c>
      <c r="C321" s="10">
        <f>C322</f>
        <v>170</v>
      </c>
    </row>
    <row r="322" spans="1:3" ht="13.5">
      <c r="A322" s="11">
        <v>2111001</v>
      </c>
      <c r="B322" s="13" t="s">
        <v>365</v>
      </c>
      <c r="C322" s="10">
        <v>170</v>
      </c>
    </row>
    <row r="323" spans="1:3" ht="13.5">
      <c r="A323" s="11">
        <v>21112</v>
      </c>
      <c r="B323" s="12" t="s">
        <v>366</v>
      </c>
      <c r="C323" s="10">
        <f>C324</f>
        <v>1057</v>
      </c>
    </row>
    <row r="324" spans="1:3" ht="13.5">
      <c r="A324" s="11">
        <v>2111201</v>
      </c>
      <c r="B324" s="13" t="s">
        <v>367</v>
      </c>
      <c r="C324" s="10">
        <v>1057</v>
      </c>
    </row>
    <row r="325" spans="1:3" ht="13.5">
      <c r="A325" s="11">
        <v>21113</v>
      </c>
      <c r="B325" s="12" t="s">
        <v>368</v>
      </c>
      <c r="C325" s="10">
        <f>C326</f>
        <v>7</v>
      </c>
    </row>
    <row r="326" spans="1:3" ht="13.5">
      <c r="A326" s="11">
        <v>2111301</v>
      </c>
      <c r="B326" s="13" t="s">
        <v>369</v>
      </c>
      <c r="C326" s="10">
        <v>7</v>
      </c>
    </row>
    <row r="327" spans="1:3" ht="13.5">
      <c r="A327" s="11">
        <v>212</v>
      </c>
      <c r="B327" s="12" t="s">
        <v>300</v>
      </c>
      <c r="C327" s="10">
        <f>SUM(C328,C333,C335,C338,C340,C342)</f>
        <v>9980</v>
      </c>
    </row>
    <row r="328" spans="1:3" ht="13.5">
      <c r="A328" s="11">
        <v>21201</v>
      </c>
      <c r="B328" s="12" t="s">
        <v>68</v>
      </c>
      <c r="C328" s="10">
        <f>SUM(C329:C332)</f>
        <v>1270</v>
      </c>
    </row>
    <row r="329" spans="1:3" ht="13.5">
      <c r="A329" s="11">
        <v>2120101</v>
      </c>
      <c r="B329" s="13" t="s">
        <v>1</v>
      </c>
      <c r="C329" s="10">
        <v>241</v>
      </c>
    </row>
    <row r="330" spans="1:3" ht="13.5">
      <c r="A330" s="11">
        <v>2120104</v>
      </c>
      <c r="B330" s="13" t="s">
        <v>69</v>
      </c>
      <c r="C330" s="10">
        <v>606</v>
      </c>
    </row>
    <row r="331" spans="1:3" ht="13.5">
      <c r="A331" s="11">
        <v>2120107</v>
      </c>
      <c r="B331" s="13" t="s">
        <v>70</v>
      </c>
      <c r="C331" s="10">
        <v>34</v>
      </c>
    </row>
    <row r="332" spans="1:3" ht="13.5">
      <c r="A332" s="11">
        <v>2120199</v>
      </c>
      <c r="B332" s="13" t="s">
        <v>175</v>
      </c>
      <c r="C332" s="10">
        <v>389</v>
      </c>
    </row>
    <row r="333" spans="1:3" ht="13.5">
      <c r="A333" s="11">
        <v>21202</v>
      </c>
      <c r="B333" s="12" t="s">
        <v>370</v>
      </c>
      <c r="C333" s="10">
        <f>C334</f>
        <v>946</v>
      </c>
    </row>
    <row r="334" spans="1:3" ht="13.5">
      <c r="A334" s="11">
        <v>2120201</v>
      </c>
      <c r="B334" s="13" t="s">
        <v>371</v>
      </c>
      <c r="C334" s="10">
        <v>946</v>
      </c>
    </row>
    <row r="335" spans="1:3" ht="13.5">
      <c r="A335" s="11">
        <v>21203</v>
      </c>
      <c r="B335" s="12" t="s">
        <v>372</v>
      </c>
      <c r="C335" s="10">
        <f>SUM(C336:C337)</f>
        <v>6020</v>
      </c>
    </row>
    <row r="336" spans="1:3" ht="13.5">
      <c r="A336" s="11">
        <v>2120303</v>
      </c>
      <c r="B336" s="13" t="s">
        <v>176</v>
      </c>
      <c r="C336" s="10">
        <v>20</v>
      </c>
    </row>
    <row r="337" spans="1:3" ht="13.5">
      <c r="A337" s="11">
        <v>2120399</v>
      </c>
      <c r="B337" s="13" t="s">
        <v>177</v>
      </c>
      <c r="C337" s="10">
        <v>6000</v>
      </c>
    </row>
    <row r="338" spans="1:3" ht="13.5">
      <c r="A338" s="11">
        <v>21205</v>
      </c>
      <c r="B338" s="12" t="s">
        <v>373</v>
      </c>
      <c r="C338" s="10">
        <f>C339</f>
        <v>1499</v>
      </c>
    </row>
    <row r="339" spans="1:3" ht="13.5">
      <c r="A339" s="11">
        <v>2120501</v>
      </c>
      <c r="B339" s="13" t="s">
        <v>374</v>
      </c>
      <c r="C339" s="10">
        <v>1499</v>
      </c>
    </row>
    <row r="340" spans="1:3" ht="13.5">
      <c r="A340" s="11">
        <v>21206</v>
      </c>
      <c r="B340" s="12" t="s">
        <v>375</v>
      </c>
      <c r="C340" s="10">
        <f>C341</f>
        <v>31</v>
      </c>
    </row>
    <row r="341" spans="1:3" ht="13.5">
      <c r="A341" s="11">
        <v>2120601</v>
      </c>
      <c r="B341" s="13" t="s">
        <v>376</v>
      </c>
      <c r="C341" s="10">
        <v>31</v>
      </c>
    </row>
    <row r="342" spans="1:3" ht="13.5">
      <c r="A342" s="11">
        <v>21299</v>
      </c>
      <c r="B342" s="12" t="s">
        <v>377</v>
      </c>
      <c r="C342" s="10">
        <f>C343</f>
        <v>214</v>
      </c>
    </row>
    <row r="343" spans="1:3" ht="13.5">
      <c r="A343" s="11">
        <v>2129999</v>
      </c>
      <c r="B343" s="13" t="s">
        <v>378</v>
      </c>
      <c r="C343" s="10">
        <v>214</v>
      </c>
    </row>
    <row r="344" spans="1:3" ht="13.5">
      <c r="A344" s="11">
        <v>213</v>
      </c>
      <c r="B344" s="12" t="s">
        <v>301</v>
      </c>
      <c r="C344" s="10">
        <f>C345+C363+C376+C388+C394+C398+C403</f>
        <v>42848</v>
      </c>
    </row>
    <row r="345" spans="1:3" ht="13.5">
      <c r="A345" s="11">
        <v>21301</v>
      </c>
      <c r="B345" s="12" t="s">
        <v>379</v>
      </c>
      <c r="C345" s="10">
        <f>SUM(C346:C362)</f>
        <v>13123</v>
      </c>
    </row>
    <row r="346" spans="1:3" ht="13.5">
      <c r="A346" s="11">
        <v>2130101</v>
      </c>
      <c r="B346" s="13" t="s">
        <v>1</v>
      </c>
      <c r="C346" s="10">
        <v>444</v>
      </c>
    </row>
    <row r="347" spans="1:3" ht="13.5">
      <c r="A347" s="11">
        <v>2130103</v>
      </c>
      <c r="B347" s="13" t="s">
        <v>3</v>
      </c>
      <c r="C347" s="10">
        <v>80</v>
      </c>
    </row>
    <row r="348" spans="1:3" ht="13.5">
      <c r="A348" s="11">
        <v>2130104</v>
      </c>
      <c r="B348" s="13" t="s">
        <v>6</v>
      </c>
      <c r="C348" s="10">
        <v>1801</v>
      </c>
    </row>
    <row r="349" spans="1:3" ht="13.5">
      <c r="A349" s="11">
        <v>2130106</v>
      </c>
      <c r="B349" s="13" t="s">
        <v>380</v>
      </c>
      <c r="C349" s="10">
        <v>2164</v>
      </c>
    </row>
    <row r="350" spans="1:3" ht="13.5">
      <c r="A350" s="11">
        <v>2130108</v>
      </c>
      <c r="B350" s="13" t="s">
        <v>178</v>
      </c>
      <c r="C350" s="10">
        <v>366</v>
      </c>
    </row>
    <row r="351" spans="1:3" ht="13.5">
      <c r="A351" s="11">
        <v>2130109</v>
      </c>
      <c r="B351" s="13" t="s">
        <v>179</v>
      </c>
      <c r="C351" s="10">
        <v>200</v>
      </c>
    </row>
    <row r="352" spans="1:3" ht="13.5">
      <c r="A352" s="11">
        <v>2130110</v>
      </c>
      <c r="B352" s="13" t="s">
        <v>180</v>
      </c>
      <c r="C352" s="10">
        <v>26</v>
      </c>
    </row>
    <row r="353" spans="1:3" ht="13.5">
      <c r="A353" s="11">
        <v>2130111</v>
      </c>
      <c r="B353" s="13" t="s">
        <v>181</v>
      </c>
      <c r="C353" s="10">
        <v>18</v>
      </c>
    </row>
    <row r="354" spans="1:3" ht="13.5">
      <c r="A354" s="11">
        <v>2130112</v>
      </c>
      <c r="B354" s="13" t="s">
        <v>182</v>
      </c>
      <c r="C354" s="10">
        <v>10</v>
      </c>
    </row>
    <row r="355" spans="1:3" ht="13.5">
      <c r="A355" s="11">
        <v>2130119</v>
      </c>
      <c r="B355" s="13" t="s">
        <v>381</v>
      </c>
      <c r="C355" s="10">
        <v>100</v>
      </c>
    </row>
    <row r="356" spans="1:3" ht="13.5">
      <c r="A356" s="11">
        <v>2130122</v>
      </c>
      <c r="B356" s="13" t="s">
        <v>183</v>
      </c>
      <c r="C356" s="10">
        <v>1997</v>
      </c>
    </row>
    <row r="357" spans="1:3" ht="13.5">
      <c r="A357" s="11">
        <v>2130124</v>
      </c>
      <c r="B357" s="13" t="s">
        <v>184</v>
      </c>
      <c r="C357" s="10">
        <v>439</v>
      </c>
    </row>
    <row r="358" spans="1:3" ht="13.5">
      <c r="A358" s="11">
        <v>2130135</v>
      </c>
      <c r="B358" s="13" t="s">
        <v>382</v>
      </c>
      <c r="C358" s="10">
        <v>10</v>
      </c>
    </row>
    <row r="359" spans="1:3" ht="13.5">
      <c r="A359" s="11">
        <v>2130147</v>
      </c>
      <c r="B359" s="13" t="s">
        <v>185</v>
      </c>
      <c r="C359" s="10">
        <v>1421</v>
      </c>
    </row>
    <row r="360" spans="1:3" ht="13.5">
      <c r="A360" s="11">
        <v>2130148</v>
      </c>
      <c r="B360" s="13" t="s">
        <v>186</v>
      </c>
      <c r="C360" s="10">
        <v>26</v>
      </c>
    </row>
    <row r="361" spans="1:3" ht="13.5">
      <c r="A361" s="11">
        <v>2130152</v>
      </c>
      <c r="B361" s="13" t="s">
        <v>187</v>
      </c>
      <c r="C361" s="10">
        <v>18</v>
      </c>
    </row>
    <row r="362" spans="1:3" ht="13.5">
      <c r="A362" s="11">
        <v>2130199</v>
      </c>
      <c r="B362" s="13" t="s">
        <v>188</v>
      </c>
      <c r="C362" s="10">
        <v>4003</v>
      </c>
    </row>
    <row r="363" spans="1:3" ht="13.5">
      <c r="A363" s="11">
        <v>21302</v>
      </c>
      <c r="B363" s="12" t="s">
        <v>189</v>
      </c>
      <c r="C363" s="10">
        <f>SUM(C364:C375)</f>
        <v>11583</v>
      </c>
    </row>
    <row r="364" spans="1:3" ht="13.5">
      <c r="A364" s="11">
        <v>2130201</v>
      </c>
      <c r="B364" s="13" t="s">
        <v>1</v>
      </c>
      <c r="C364" s="10">
        <v>303</v>
      </c>
    </row>
    <row r="365" spans="1:3" ht="13.5">
      <c r="A365" s="11">
        <v>2130204</v>
      </c>
      <c r="B365" s="13" t="s">
        <v>266</v>
      </c>
      <c r="C365" s="10">
        <v>1237</v>
      </c>
    </row>
    <row r="366" spans="1:3" ht="13.5">
      <c r="A366" s="11">
        <v>2130205</v>
      </c>
      <c r="B366" s="13" t="s">
        <v>383</v>
      </c>
      <c r="C366" s="10">
        <v>3815</v>
      </c>
    </row>
    <row r="367" spans="1:3" ht="13.5">
      <c r="A367" s="11">
        <v>2130207</v>
      </c>
      <c r="B367" s="13" t="s">
        <v>267</v>
      </c>
      <c r="C367" s="10">
        <v>30</v>
      </c>
    </row>
    <row r="368" spans="1:3" ht="13.5">
      <c r="A368" s="11">
        <v>2130209</v>
      </c>
      <c r="B368" s="13" t="s">
        <v>268</v>
      </c>
      <c r="C368" s="10">
        <v>1549</v>
      </c>
    </row>
    <row r="369" spans="1:3" ht="13.5">
      <c r="A369" s="11">
        <v>2130211</v>
      </c>
      <c r="B369" s="13" t="s">
        <v>269</v>
      </c>
      <c r="C369" s="10">
        <v>30</v>
      </c>
    </row>
    <row r="370" spans="1:3" ht="13.5">
      <c r="A370" s="11">
        <v>2130213</v>
      </c>
      <c r="B370" s="13" t="s">
        <v>270</v>
      </c>
      <c r="C370" s="10">
        <v>948</v>
      </c>
    </row>
    <row r="371" spans="1:3" ht="13.5">
      <c r="A371" s="11">
        <v>2130216</v>
      </c>
      <c r="B371" s="13" t="s">
        <v>271</v>
      </c>
      <c r="C371" s="10">
        <v>17</v>
      </c>
    </row>
    <row r="372" spans="1:3" ht="13.5">
      <c r="A372" s="11">
        <v>2130221</v>
      </c>
      <c r="B372" s="13" t="s">
        <v>272</v>
      </c>
      <c r="C372" s="10">
        <v>300</v>
      </c>
    </row>
    <row r="373" spans="1:3" ht="13.5">
      <c r="A373" s="11">
        <v>2130232</v>
      </c>
      <c r="B373" s="13" t="s">
        <v>273</v>
      </c>
      <c r="C373" s="10">
        <v>10</v>
      </c>
    </row>
    <row r="374" spans="1:3" ht="13.5">
      <c r="A374" s="11">
        <v>2130234</v>
      </c>
      <c r="B374" s="13" t="s">
        <v>310</v>
      </c>
      <c r="C374" s="10">
        <v>85</v>
      </c>
    </row>
    <row r="375" spans="1:3" ht="13.5">
      <c r="A375" s="11">
        <v>2130299</v>
      </c>
      <c r="B375" s="13" t="s">
        <v>274</v>
      </c>
      <c r="C375" s="10">
        <v>3259</v>
      </c>
    </row>
    <row r="376" spans="1:3" ht="13.5">
      <c r="A376" s="11">
        <v>21303</v>
      </c>
      <c r="B376" s="12" t="s">
        <v>275</v>
      </c>
      <c r="C376" s="10">
        <f>SUM(C377:C387)</f>
        <v>9033</v>
      </c>
    </row>
    <row r="377" spans="1:3" ht="13.5">
      <c r="A377" s="11">
        <v>2130301</v>
      </c>
      <c r="B377" s="13" t="s">
        <v>1</v>
      </c>
      <c r="C377" s="10">
        <v>250</v>
      </c>
    </row>
    <row r="378" spans="1:3" ht="13.5">
      <c r="A378" s="11">
        <v>2130303</v>
      </c>
      <c r="B378" s="13" t="s">
        <v>3</v>
      </c>
      <c r="C378" s="10">
        <v>6</v>
      </c>
    </row>
    <row r="379" spans="1:3" ht="13.5">
      <c r="A379" s="11">
        <v>2130304</v>
      </c>
      <c r="B379" s="13" t="s">
        <v>276</v>
      </c>
      <c r="C379" s="10">
        <v>230</v>
      </c>
    </row>
    <row r="380" spans="1:3" ht="13.5">
      <c r="A380" s="11">
        <v>2130305</v>
      </c>
      <c r="B380" s="13" t="s">
        <v>384</v>
      </c>
      <c r="C380" s="10">
        <v>3281</v>
      </c>
    </row>
    <row r="381" spans="1:3" ht="13.5">
      <c r="A381" s="11">
        <v>2130310</v>
      </c>
      <c r="B381" s="13" t="s">
        <v>385</v>
      </c>
      <c r="C381" s="10">
        <v>223</v>
      </c>
    </row>
    <row r="382" spans="1:3" ht="13.5">
      <c r="A382" s="11">
        <v>2130314</v>
      </c>
      <c r="B382" s="13" t="s">
        <v>277</v>
      </c>
      <c r="C382" s="10">
        <v>450</v>
      </c>
    </row>
    <row r="383" spans="1:3" ht="13.5">
      <c r="A383" s="11">
        <v>2130316</v>
      </c>
      <c r="B383" s="13" t="s">
        <v>278</v>
      </c>
      <c r="C383" s="10">
        <v>2764</v>
      </c>
    </row>
    <row r="384" spans="1:3" ht="13.5">
      <c r="A384" s="11">
        <v>2130321</v>
      </c>
      <c r="B384" s="13" t="s">
        <v>71</v>
      </c>
      <c r="C384" s="10">
        <v>662</v>
      </c>
    </row>
    <row r="385" spans="1:3" ht="13.5">
      <c r="A385" s="11">
        <v>2130331</v>
      </c>
      <c r="B385" s="13" t="s">
        <v>72</v>
      </c>
      <c r="C385" s="10">
        <v>470</v>
      </c>
    </row>
    <row r="386" spans="1:3" ht="13.5">
      <c r="A386" s="11">
        <v>2130335</v>
      </c>
      <c r="B386" s="13" t="s">
        <v>73</v>
      </c>
      <c r="C386" s="10">
        <v>428</v>
      </c>
    </row>
    <row r="387" spans="1:3" ht="13.5">
      <c r="A387" s="11">
        <v>2130399</v>
      </c>
      <c r="B387" s="13" t="s">
        <v>74</v>
      </c>
      <c r="C387" s="10">
        <v>269</v>
      </c>
    </row>
    <row r="388" spans="1:3" ht="13.5">
      <c r="A388" s="11">
        <v>21305</v>
      </c>
      <c r="B388" s="12" t="s">
        <v>386</v>
      </c>
      <c r="C388" s="10">
        <f>SUM(C389:C393)</f>
        <v>2920</v>
      </c>
    </row>
    <row r="389" spans="1:3" ht="13.5">
      <c r="A389" s="11">
        <v>2130504</v>
      </c>
      <c r="B389" s="13" t="s">
        <v>75</v>
      </c>
      <c r="C389" s="10">
        <v>2647</v>
      </c>
    </row>
    <row r="390" spans="1:3" ht="13.5">
      <c r="A390" s="11">
        <v>2130505</v>
      </c>
      <c r="B390" s="13" t="s">
        <v>76</v>
      </c>
      <c r="C390" s="10">
        <v>130</v>
      </c>
    </row>
    <row r="391" spans="1:3" ht="13.5">
      <c r="A391" s="11">
        <v>2130506</v>
      </c>
      <c r="B391" s="13" t="s">
        <v>77</v>
      </c>
      <c r="C391" s="10">
        <v>52</v>
      </c>
    </row>
    <row r="392" spans="1:3" ht="13.5">
      <c r="A392" s="11">
        <v>2130507</v>
      </c>
      <c r="B392" s="13" t="s">
        <v>78</v>
      </c>
      <c r="C392" s="10">
        <v>31</v>
      </c>
    </row>
    <row r="393" spans="1:3" ht="13.5">
      <c r="A393" s="11">
        <v>2130599</v>
      </c>
      <c r="B393" s="13" t="s">
        <v>79</v>
      </c>
      <c r="C393" s="10">
        <v>60</v>
      </c>
    </row>
    <row r="394" spans="1:3" ht="13.5">
      <c r="A394" s="11">
        <v>21306</v>
      </c>
      <c r="B394" s="12" t="s">
        <v>80</v>
      </c>
      <c r="C394" s="10">
        <f>SUM(C395:C397)</f>
        <v>186</v>
      </c>
    </row>
    <row r="395" spans="1:3" ht="13.5">
      <c r="A395" s="11">
        <v>2130601</v>
      </c>
      <c r="B395" s="13" t="s">
        <v>336</v>
      </c>
      <c r="C395" s="10">
        <v>53</v>
      </c>
    </row>
    <row r="396" spans="1:3" ht="13.5">
      <c r="A396" s="11">
        <v>2130603</v>
      </c>
      <c r="B396" s="13" t="s">
        <v>81</v>
      </c>
      <c r="C396" s="10">
        <v>117</v>
      </c>
    </row>
    <row r="397" spans="1:3" ht="13.5">
      <c r="A397" s="11">
        <v>2130604</v>
      </c>
      <c r="B397" s="13" t="s">
        <v>82</v>
      </c>
      <c r="C397" s="10">
        <v>16</v>
      </c>
    </row>
    <row r="398" spans="1:3" ht="13.5">
      <c r="A398" s="11">
        <v>21307</v>
      </c>
      <c r="B398" s="12" t="s">
        <v>387</v>
      </c>
      <c r="C398" s="10">
        <f>SUM(C399:C402)</f>
        <v>5414</v>
      </c>
    </row>
    <row r="399" spans="1:3" ht="13.5">
      <c r="A399" s="11">
        <v>2130701</v>
      </c>
      <c r="B399" s="13" t="s">
        <v>83</v>
      </c>
      <c r="C399" s="10">
        <v>3877</v>
      </c>
    </row>
    <row r="400" spans="1:3" ht="13.5">
      <c r="A400" s="11">
        <v>2130705</v>
      </c>
      <c r="B400" s="13" t="s">
        <v>84</v>
      </c>
      <c r="C400" s="10">
        <v>641</v>
      </c>
    </row>
    <row r="401" spans="1:3" ht="13.5">
      <c r="A401" s="11">
        <v>2130706</v>
      </c>
      <c r="B401" s="13" t="s">
        <v>85</v>
      </c>
      <c r="C401" s="10">
        <v>846</v>
      </c>
    </row>
    <row r="402" spans="1:3" ht="13.5">
      <c r="A402" s="11">
        <v>2130799</v>
      </c>
      <c r="B402" s="13" t="s">
        <v>190</v>
      </c>
      <c r="C402" s="10">
        <v>50</v>
      </c>
    </row>
    <row r="403" spans="1:3" ht="13.5">
      <c r="A403" s="11">
        <v>21308</v>
      </c>
      <c r="B403" s="12" t="s">
        <v>388</v>
      </c>
      <c r="C403" s="10">
        <f>SUM(C404:C405)</f>
        <v>589</v>
      </c>
    </row>
    <row r="404" spans="1:3" ht="13.5">
      <c r="A404" s="11">
        <v>2130801</v>
      </c>
      <c r="B404" s="13" t="s">
        <v>191</v>
      </c>
      <c r="C404" s="10">
        <v>93</v>
      </c>
    </row>
    <row r="405" spans="1:3" ht="13.5">
      <c r="A405" s="11">
        <v>2130802</v>
      </c>
      <c r="B405" s="13" t="s">
        <v>192</v>
      </c>
      <c r="C405" s="10">
        <v>496</v>
      </c>
    </row>
    <row r="406" spans="1:3" ht="13.5">
      <c r="A406" s="11">
        <v>214</v>
      </c>
      <c r="B406" s="12" t="s">
        <v>302</v>
      </c>
      <c r="C406" s="10">
        <f>C407+C416+C418+C423</f>
        <v>9882</v>
      </c>
    </row>
    <row r="407" spans="1:3" ht="13.5">
      <c r="A407" s="11">
        <v>21401</v>
      </c>
      <c r="B407" s="12" t="s">
        <v>193</v>
      </c>
      <c r="C407" s="10">
        <f>SUM(C408:C415)</f>
        <v>3425</v>
      </c>
    </row>
    <row r="408" spans="1:3" ht="13.5">
      <c r="A408" s="11">
        <v>2140101</v>
      </c>
      <c r="B408" s="13" t="s">
        <v>1</v>
      </c>
      <c r="C408" s="10">
        <v>280</v>
      </c>
    </row>
    <row r="409" spans="1:3" ht="13.5">
      <c r="A409" s="11">
        <v>2140104</v>
      </c>
      <c r="B409" s="13" t="s">
        <v>194</v>
      </c>
      <c r="C409" s="10">
        <v>31</v>
      </c>
    </row>
    <row r="410" spans="1:3" ht="13.5">
      <c r="A410" s="11">
        <v>2140105</v>
      </c>
      <c r="B410" s="13" t="s">
        <v>195</v>
      </c>
      <c r="C410" s="10">
        <v>1675</v>
      </c>
    </row>
    <row r="411" spans="1:3" ht="13.5">
      <c r="A411" s="11">
        <v>2140106</v>
      </c>
      <c r="B411" s="13" t="s">
        <v>389</v>
      </c>
      <c r="C411" s="10">
        <v>594</v>
      </c>
    </row>
    <row r="412" spans="1:3" ht="13.5">
      <c r="A412" s="11">
        <v>2140107</v>
      </c>
      <c r="B412" s="13" t="s">
        <v>196</v>
      </c>
      <c r="C412" s="10">
        <v>77</v>
      </c>
    </row>
    <row r="413" spans="1:3" ht="13.5">
      <c r="A413" s="11">
        <v>2140112</v>
      </c>
      <c r="B413" s="13" t="s">
        <v>197</v>
      </c>
      <c r="C413" s="10">
        <v>636</v>
      </c>
    </row>
    <row r="414" spans="1:3" ht="13.5">
      <c r="A414" s="11">
        <v>2140123</v>
      </c>
      <c r="B414" s="13" t="s">
        <v>198</v>
      </c>
      <c r="C414" s="10">
        <v>82</v>
      </c>
    </row>
    <row r="415" spans="1:3" ht="13.5">
      <c r="A415" s="11">
        <v>2140199</v>
      </c>
      <c r="B415" s="13" t="s">
        <v>199</v>
      </c>
      <c r="C415" s="10">
        <v>50</v>
      </c>
    </row>
    <row r="416" spans="1:3" ht="13.5">
      <c r="A416" s="11">
        <v>21402</v>
      </c>
      <c r="B416" s="12" t="s">
        <v>390</v>
      </c>
      <c r="C416" s="10">
        <f>SUM(C417:C417)</f>
        <v>5019</v>
      </c>
    </row>
    <row r="417" spans="1:3" ht="13.5">
      <c r="A417" s="11">
        <v>2140204</v>
      </c>
      <c r="B417" s="13" t="s">
        <v>200</v>
      </c>
      <c r="C417" s="10">
        <v>5019</v>
      </c>
    </row>
    <row r="418" spans="1:3" ht="13.5">
      <c r="A418" s="11">
        <v>21404</v>
      </c>
      <c r="B418" s="12" t="s">
        <v>391</v>
      </c>
      <c r="C418" s="10">
        <f>SUM(C419:C422)</f>
        <v>978</v>
      </c>
    </row>
    <row r="419" spans="1:3" ht="13.5">
      <c r="A419" s="11">
        <v>2140401</v>
      </c>
      <c r="B419" s="13" t="s">
        <v>279</v>
      </c>
      <c r="C419" s="10">
        <v>378</v>
      </c>
    </row>
    <row r="420" spans="1:3" ht="13.5">
      <c r="A420" s="11">
        <v>2140402</v>
      </c>
      <c r="B420" s="13" t="s">
        <v>280</v>
      </c>
      <c r="C420" s="10">
        <v>436</v>
      </c>
    </row>
    <row r="421" spans="1:3" ht="13.5">
      <c r="A421" s="11">
        <v>2140403</v>
      </c>
      <c r="B421" s="13" t="s">
        <v>281</v>
      </c>
      <c r="C421" s="10">
        <v>149</v>
      </c>
    </row>
    <row r="422" spans="1:3" ht="13.5">
      <c r="A422" s="11">
        <v>2140499</v>
      </c>
      <c r="B422" s="13" t="s">
        <v>282</v>
      </c>
      <c r="C422" s="10">
        <v>15</v>
      </c>
    </row>
    <row r="423" spans="1:3" ht="13.5">
      <c r="A423" s="11">
        <v>21499</v>
      </c>
      <c r="B423" s="12" t="s">
        <v>392</v>
      </c>
      <c r="C423" s="10">
        <f>SUM(C424:C424)</f>
        <v>460</v>
      </c>
    </row>
    <row r="424" spans="1:3" ht="13.5">
      <c r="A424" s="11">
        <v>2149901</v>
      </c>
      <c r="B424" s="13" t="s">
        <v>283</v>
      </c>
      <c r="C424" s="10">
        <v>460</v>
      </c>
    </row>
    <row r="425" spans="1:3" ht="13.5">
      <c r="A425" s="11">
        <v>215</v>
      </c>
      <c r="B425" s="12" t="s">
        <v>393</v>
      </c>
      <c r="C425" s="10">
        <f>C426+C428+C430+C433</f>
        <v>1629</v>
      </c>
    </row>
    <row r="426" spans="1:3" ht="13.5">
      <c r="A426" s="11">
        <v>21502</v>
      </c>
      <c r="B426" s="12" t="s">
        <v>284</v>
      </c>
      <c r="C426" s="10">
        <f>SUM(C427:C427)</f>
        <v>37</v>
      </c>
    </row>
    <row r="427" spans="1:3" ht="13.5">
      <c r="A427" s="11">
        <v>2150201</v>
      </c>
      <c r="B427" s="13" t="s">
        <v>1</v>
      </c>
      <c r="C427" s="10">
        <v>37</v>
      </c>
    </row>
    <row r="428" spans="1:3" ht="13.5">
      <c r="A428" s="11">
        <v>21506</v>
      </c>
      <c r="B428" s="12" t="s">
        <v>201</v>
      </c>
      <c r="C428" s="10">
        <f>SUM(C429:C429)</f>
        <v>222</v>
      </c>
    </row>
    <row r="429" spans="1:3" ht="13.5">
      <c r="A429" s="11">
        <v>2150601</v>
      </c>
      <c r="B429" s="13" t="s">
        <v>1</v>
      </c>
      <c r="C429" s="10">
        <v>222</v>
      </c>
    </row>
    <row r="430" spans="1:3" ht="13.5">
      <c r="A430" s="11">
        <v>21508</v>
      </c>
      <c r="B430" s="12" t="s">
        <v>202</v>
      </c>
      <c r="C430" s="10">
        <f>SUM(C431:C432)</f>
        <v>918</v>
      </c>
    </row>
    <row r="431" spans="1:3" ht="13.5">
      <c r="A431" s="11">
        <v>2150805</v>
      </c>
      <c r="B431" s="13" t="s">
        <v>203</v>
      </c>
      <c r="C431" s="10">
        <v>662</v>
      </c>
    </row>
    <row r="432" spans="1:3" ht="13.5">
      <c r="A432" s="11">
        <v>2150899</v>
      </c>
      <c r="B432" s="13" t="s">
        <v>204</v>
      </c>
      <c r="C432" s="10">
        <v>256</v>
      </c>
    </row>
    <row r="433" spans="1:3" ht="13.5">
      <c r="A433" s="11">
        <v>21599</v>
      </c>
      <c r="B433" s="12" t="s">
        <v>394</v>
      </c>
      <c r="C433" s="10">
        <f>SUM(C434:C434)</f>
        <v>452</v>
      </c>
    </row>
    <row r="434" spans="1:3" ht="13.5">
      <c r="A434" s="11">
        <v>2159999</v>
      </c>
      <c r="B434" s="13" t="s">
        <v>395</v>
      </c>
      <c r="C434" s="10">
        <v>452</v>
      </c>
    </row>
    <row r="435" spans="1:3" ht="13.5">
      <c r="A435" s="11">
        <v>216</v>
      </c>
      <c r="B435" s="12" t="s">
        <v>303</v>
      </c>
      <c r="C435" s="10">
        <f>SUM(C436,C439,C443,C445)</f>
        <v>2656</v>
      </c>
    </row>
    <row r="436" spans="1:3" ht="13.5">
      <c r="A436" s="11">
        <v>21602</v>
      </c>
      <c r="B436" s="12" t="s">
        <v>205</v>
      </c>
      <c r="C436" s="10">
        <f>SUM(C437:C438)</f>
        <v>1119</v>
      </c>
    </row>
    <row r="437" spans="1:3" ht="13.5">
      <c r="A437" s="11">
        <v>2160201</v>
      </c>
      <c r="B437" s="13" t="s">
        <v>1</v>
      </c>
      <c r="C437" s="10">
        <v>296</v>
      </c>
    </row>
    <row r="438" spans="1:3" ht="13.5">
      <c r="A438" s="11">
        <v>2160299</v>
      </c>
      <c r="B438" s="13" t="s">
        <v>206</v>
      </c>
      <c r="C438" s="10">
        <v>823</v>
      </c>
    </row>
    <row r="439" spans="1:3" ht="13.5">
      <c r="A439" s="11">
        <v>21605</v>
      </c>
      <c r="B439" s="12" t="s">
        <v>207</v>
      </c>
      <c r="C439" s="10">
        <f>SUM(C440:C442)</f>
        <v>344</v>
      </c>
    </row>
    <row r="440" spans="1:3" ht="13.5">
      <c r="A440" s="11">
        <v>2160501</v>
      </c>
      <c r="B440" s="13" t="s">
        <v>1</v>
      </c>
      <c r="C440" s="10">
        <v>62</v>
      </c>
    </row>
    <row r="441" spans="1:3" ht="13.5">
      <c r="A441" s="11">
        <v>2160504</v>
      </c>
      <c r="B441" s="13" t="s">
        <v>285</v>
      </c>
      <c r="C441" s="10">
        <v>31</v>
      </c>
    </row>
    <row r="442" spans="1:3" ht="13.5">
      <c r="A442" s="11">
        <v>2160599</v>
      </c>
      <c r="B442" s="13" t="s">
        <v>286</v>
      </c>
      <c r="C442" s="10">
        <v>251</v>
      </c>
    </row>
    <row r="443" spans="1:3" ht="13.5">
      <c r="A443" s="11">
        <v>21606</v>
      </c>
      <c r="B443" s="12" t="s">
        <v>396</v>
      </c>
      <c r="C443" s="10">
        <f>SUM(C444:C444)</f>
        <v>348</v>
      </c>
    </row>
    <row r="444" spans="1:3" ht="13.5">
      <c r="A444" s="11">
        <v>2160699</v>
      </c>
      <c r="B444" s="13" t="s">
        <v>287</v>
      </c>
      <c r="C444" s="10">
        <v>348</v>
      </c>
    </row>
    <row r="445" spans="1:3" ht="13.5">
      <c r="A445" s="11">
        <v>21699</v>
      </c>
      <c r="B445" s="12" t="s">
        <v>397</v>
      </c>
      <c r="C445" s="10">
        <f>SUM(C446:C446)</f>
        <v>845</v>
      </c>
    </row>
    <row r="446" spans="1:3" ht="13.5">
      <c r="A446" s="22">
        <v>2169999</v>
      </c>
      <c r="B446" s="14" t="s">
        <v>398</v>
      </c>
      <c r="C446" s="10">
        <v>845</v>
      </c>
    </row>
    <row r="447" spans="1:3" ht="13.5">
      <c r="A447" s="11">
        <v>217</v>
      </c>
      <c r="B447" s="12" t="s">
        <v>304</v>
      </c>
      <c r="C447" s="10">
        <f>C448+C451+C453</f>
        <v>102</v>
      </c>
    </row>
    <row r="448" spans="1:3" ht="13.5">
      <c r="A448" s="11">
        <v>21701</v>
      </c>
      <c r="B448" s="12" t="s">
        <v>288</v>
      </c>
      <c r="C448" s="10">
        <f>SUM(C449:C450)</f>
        <v>38</v>
      </c>
    </row>
    <row r="449" spans="1:3" ht="13.5">
      <c r="A449" s="11">
        <v>2170101</v>
      </c>
      <c r="B449" s="13" t="s">
        <v>1</v>
      </c>
      <c r="C449" s="10">
        <v>8</v>
      </c>
    </row>
    <row r="450" spans="1:3" ht="13.5">
      <c r="A450" s="11">
        <v>2170199</v>
      </c>
      <c r="B450" s="13" t="s">
        <v>289</v>
      </c>
      <c r="C450" s="10">
        <v>30</v>
      </c>
    </row>
    <row r="451" spans="1:3" ht="13.5">
      <c r="A451" s="11">
        <v>21703</v>
      </c>
      <c r="B451" s="12" t="s">
        <v>399</v>
      </c>
      <c r="C451" s="10">
        <f>SUM(C452:C452)</f>
        <v>7</v>
      </c>
    </row>
    <row r="452" spans="1:3" ht="13.5">
      <c r="A452" s="11">
        <v>2170399</v>
      </c>
      <c r="B452" s="13" t="s">
        <v>290</v>
      </c>
      <c r="C452" s="10">
        <v>7</v>
      </c>
    </row>
    <row r="453" spans="1:3" ht="13.5">
      <c r="A453" s="18">
        <v>21799</v>
      </c>
      <c r="B453" s="15" t="s">
        <v>400</v>
      </c>
      <c r="C453" s="10">
        <f>C454</f>
        <v>57</v>
      </c>
    </row>
    <row r="454" spans="1:3" ht="13.5">
      <c r="A454" s="18">
        <v>2179901</v>
      </c>
      <c r="B454" s="21" t="s">
        <v>401</v>
      </c>
      <c r="C454" s="10">
        <v>57</v>
      </c>
    </row>
    <row r="455" spans="1:3" ht="13.5">
      <c r="A455" s="11">
        <v>220</v>
      </c>
      <c r="B455" s="12" t="s">
        <v>305</v>
      </c>
      <c r="C455" s="10">
        <f>C456+C463</f>
        <v>2292</v>
      </c>
    </row>
    <row r="456" spans="1:3" ht="13.5">
      <c r="A456" s="11">
        <v>22001</v>
      </c>
      <c r="B456" s="12" t="s">
        <v>208</v>
      </c>
      <c r="C456" s="10">
        <f>SUM(C457:C462)</f>
        <v>2234</v>
      </c>
    </row>
    <row r="457" spans="1:3" ht="13.5">
      <c r="A457" s="11">
        <v>2200101</v>
      </c>
      <c r="B457" s="13" t="s">
        <v>1</v>
      </c>
      <c r="C457" s="10">
        <v>367</v>
      </c>
    </row>
    <row r="458" spans="1:3" ht="13.5">
      <c r="A458" s="11">
        <v>2200110</v>
      </c>
      <c r="B458" s="13" t="s">
        <v>209</v>
      </c>
      <c r="C458" s="10">
        <v>1110</v>
      </c>
    </row>
    <row r="459" spans="1:3" ht="13.5">
      <c r="A459" s="11">
        <v>2200111</v>
      </c>
      <c r="B459" s="13" t="s">
        <v>210</v>
      </c>
      <c r="C459" s="10">
        <v>299</v>
      </c>
    </row>
    <row r="460" spans="1:3" ht="13.5">
      <c r="A460" s="11">
        <v>2200112</v>
      </c>
      <c r="B460" s="13" t="s">
        <v>211</v>
      </c>
      <c r="C460" s="10">
        <v>88</v>
      </c>
    </row>
    <row r="461" spans="1:3" ht="13.5">
      <c r="A461" s="11">
        <v>2200120</v>
      </c>
      <c r="B461" s="13" t="s">
        <v>291</v>
      </c>
      <c r="C461" s="10">
        <v>4</v>
      </c>
    </row>
    <row r="462" spans="1:3" ht="13.5">
      <c r="A462" s="11">
        <v>2200150</v>
      </c>
      <c r="B462" s="13" t="s">
        <v>6</v>
      </c>
      <c r="C462" s="10">
        <v>366</v>
      </c>
    </row>
    <row r="463" spans="1:3" ht="13.5">
      <c r="A463" s="11">
        <v>22005</v>
      </c>
      <c r="B463" s="12" t="s">
        <v>86</v>
      </c>
      <c r="C463" s="10">
        <f>SUM(C464:C465)</f>
        <v>58</v>
      </c>
    </row>
    <row r="464" spans="1:3" ht="13.5">
      <c r="A464" s="11">
        <v>2200504</v>
      </c>
      <c r="B464" s="13" t="s">
        <v>87</v>
      </c>
      <c r="C464" s="10">
        <v>28</v>
      </c>
    </row>
    <row r="465" spans="1:3" ht="13.5">
      <c r="A465" s="11">
        <v>2200506</v>
      </c>
      <c r="B465" s="13" t="s">
        <v>88</v>
      </c>
      <c r="C465" s="10">
        <v>30</v>
      </c>
    </row>
    <row r="466" spans="1:3" ht="13.5">
      <c r="A466" s="11">
        <v>221</v>
      </c>
      <c r="B466" s="12" t="s">
        <v>89</v>
      </c>
      <c r="C466" s="10">
        <f>SUM(C467,C471,C474)</f>
        <v>2838</v>
      </c>
    </row>
    <row r="467" spans="1:3" ht="13.5">
      <c r="A467" s="11">
        <v>22101</v>
      </c>
      <c r="B467" s="12" t="s">
        <v>402</v>
      </c>
      <c r="C467" s="10">
        <f>SUM(C468:C470)</f>
        <v>697</v>
      </c>
    </row>
    <row r="468" spans="1:3" ht="13.5">
      <c r="A468" s="11">
        <v>2210103</v>
      </c>
      <c r="B468" s="13" t="s">
        <v>90</v>
      </c>
      <c r="C468" s="10">
        <v>29</v>
      </c>
    </row>
    <row r="469" spans="1:3" ht="13.5">
      <c r="A469" s="11">
        <v>2210106</v>
      </c>
      <c r="B469" s="13" t="s">
        <v>91</v>
      </c>
      <c r="C469" s="10">
        <v>568</v>
      </c>
    </row>
    <row r="470" spans="1:3" ht="13.5">
      <c r="A470" s="11">
        <v>2210199</v>
      </c>
      <c r="B470" s="13" t="s">
        <v>92</v>
      </c>
      <c r="C470" s="10">
        <v>100</v>
      </c>
    </row>
    <row r="471" spans="1:3" ht="13.5">
      <c r="A471" s="11">
        <v>22102</v>
      </c>
      <c r="B471" s="12" t="s">
        <v>93</v>
      </c>
      <c r="C471" s="10">
        <f>SUM(C472:C473)</f>
        <v>2028</v>
      </c>
    </row>
    <row r="472" spans="1:3" ht="13.5">
      <c r="A472" s="11">
        <v>2210201</v>
      </c>
      <c r="B472" s="13" t="s">
        <v>94</v>
      </c>
      <c r="C472" s="10">
        <v>2025</v>
      </c>
    </row>
    <row r="473" spans="1:3" ht="13.5">
      <c r="A473" s="11">
        <v>2210203</v>
      </c>
      <c r="B473" s="13" t="s">
        <v>95</v>
      </c>
      <c r="C473" s="10">
        <v>3</v>
      </c>
    </row>
    <row r="474" spans="1:3" ht="13.5">
      <c r="A474" s="11">
        <v>22103</v>
      </c>
      <c r="B474" s="12" t="s">
        <v>403</v>
      </c>
      <c r="C474" s="10">
        <f>SUM(C475:C475)</f>
        <v>113</v>
      </c>
    </row>
    <row r="475" spans="1:3" ht="13.5">
      <c r="A475" s="11">
        <v>2210399</v>
      </c>
      <c r="B475" s="13" t="s">
        <v>96</v>
      </c>
      <c r="C475" s="10">
        <v>113</v>
      </c>
    </row>
    <row r="476" spans="1:3" ht="13.5">
      <c r="A476" s="11">
        <v>222</v>
      </c>
      <c r="B476" s="12" t="s">
        <v>306</v>
      </c>
      <c r="C476" s="10">
        <f>C477+C480</f>
        <v>1914</v>
      </c>
    </row>
    <row r="477" spans="1:3" ht="13.5">
      <c r="A477" s="11">
        <v>22201</v>
      </c>
      <c r="B477" s="12" t="s">
        <v>97</v>
      </c>
      <c r="C477" s="10">
        <f>SUM(C478:C479)</f>
        <v>424</v>
      </c>
    </row>
    <row r="478" spans="1:3" ht="13.5">
      <c r="A478" s="11">
        <v>2220101</v>
      </c>
      <c r="B478" s="13" t="s">
        <v>1</v>
      </c>
      <c r="C478" s="10">
        <v>148</v>
      </c>
    </row>
    <row r="479" spans="1:3" ht="13.5">
      <c r="A479" s="11">
        <v>2220115</v>
      </c>
      <c r="B479" s="13" t="s">
        <v>212</v>
      </c>
      <c r="C479" s="10">
        <v>276</v>
      </c>
    </row>
    <row r="480" spans="1:3" ht="13.5">
      <c r="A480" s="11">
        <v>22204</v>
      </c>
      <c r="B480" s="12" t="s">
        <v>404</v>
      </c>
      <c r="C480" s="10">
        <f>SUM(C481:C481)</f>
        <v>1490</v>
      </c>
    </row>
    <row r="481" spans="1:3" ht="13.5">
      <c r="A481" s="11">
        <v>2220403</v>
      </c>
      <c r="B481" s="13" t="s">
        <v>405</v>
      </c>
      <c r="C481" s="10">
        <v>1490</v>
      </c>
    </row>
    <row r="482" spans="1:3" ht="13.5">
      <c r="A482" s="11">
        <v>229</v>
      </c>
      <c r="B482" s="12" t="s">
        <v>406</v>
      </c>
      <c r="C482" s="10">
        <f>C483</f>
        <v>402</v>
      </c>
    </row>
    <row r="483" spans="1:3" ht="13.5">
      <c r="A483" s="22">
        <v>22999</v>
      </c>
      <c r="B483" s="23" t="s">
        <v>407</v>
      </c>
      <c r="C483" s="10">
        <f>C484</f>
        <v>402</v>
      </c>
    </row>
    <row r="484" spans="1:3" ht="13.5">
      <c r="A484" s="22">
        <v>2299901</v>
      </c>
      <c r="B484" s="24" t="s">
        <v>408</v>
      </c>
      <c r="C484" s="10">
        <v>402</v>
      </c>
    </row>
    <row r="485" spans="1:3" ht="13.5">
      <c r="A485" s="11">
        <v>232</v>
      </c>
      <c r="B485" s="12" t="s">
        <v>409</v>
      </c>
      <c r="C485" s="10">
        <f>C486</f>
        <v>910</v>
      </c>
    </row>
    <row r="486" spans="1:3" ht="13.5">
      <c r="A486" s="11">
        <v>23202</v>
      </c>
      <c r="B486" s="12" t="s">
        <v>410</v>
      </c>
      <c r="C486" s="10">
        <f>C487</f>
        <v>910</v>
      </c>
    </row>
    <row r="487" spans="1:3" ht="13.5">
      <c r="A487" s="11">
        <v>2320201</v>
      </c>
      <c r="B487" s="12" t="s">
        <v>411</v>
      </c>
      <c r="C487" s="10">
        <f>SUM(C488:C488)</f>
        <v>910</v>
      </c>
    </row>
    <row r="488" spans="1:3" ht="13.5">
      <c r="A488" s="11">
        <v>232020101</v>
      </c>
      <c r="B488" s="13" t="s">
        <v>412</v>
      </c>
      <c r="C488" s="10">
        <v>910</v>
      </c>
    </row>
    <row r="489" spans="1:3" ht="13.5">
      <c r="A489" s="11">
        <v>233</v>
      </c>
      <c r="B489" s="12" t="s">
        <v>413</v>
      </c>
      <c r="C489" s="10">
        <f>C490</f>
        <v>75</v>
      </c>
    </row>
    <row r="490" spans="1:3" ht="13.5">
      <c r="A490" s="11">
        <v>23302</v>
      </c>
      <c r="B490" s="12" t="s">
        <v>414</v>
      </c>
      <c r="C490" s="10">
        <f>C491</f>
        <v>75</v>
      </c>
    </row>
    <row r="491" spans="1:3" ht="13.5">
      <c r="A491" s="11">
        <v>2330201</v>
      </c>
      <c r="B491" s="13" t="s">
        <v>415</v>
      </c>
      <c r="C491" s="10">
        <v>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预算股-叶婷</dc:creator>
  <cp:keywords/>
  <dc:description/>
  <cp:lastModifiedBy>微软用户</cp:lastModifiedBy>
  <cp:lastPrinted>2016-07-12T09:42:50Z</cp:lastPrinted>
  <dcterms:created xsi:type="dcterms:W3CDTF">2006-09-13T11:21:51Z</dcterms:created>
  <dcterms:modified xsi:type="dcterms:W3CDTF">2016-08-16T02:54:32Z</dcterms:modified>
  <cp:category/>
  <cp:version/>
  <cp:contentType/>
  <cp:contentStatus/>
</cp:coreProperties>
</file>