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基金收支" sheetId="1" r:id="rId1"/>
    <sheet name="Sheet1" sheetId="2" r:id="rId2"/>
    <sheet name="Sheet2" sheetId="3" r:id="rId3"/>
    <sheet name="Sheet3" sheetId="4" r:id="rId4"/>
  </sheets>
  <definedNames>
    <definedName name="_xlnm.Print_Area" localSheetId="0">'基金收支'!$A$1:$G$38</definedName>
  </definedNames>
  <calcPr calcMode="autoNoTable" fullCalcOnLoad="1"/>
</workbook>
</file>

<file path=xl/sharedStrings.xml><?xml version="1.0" encoding="utf-8"?>
<sst xmlns="http://schemas.openxmlformats.org/spreadsheetml/2006/main" count="45" uniqueCount="45">
  <si>
    <r>
      <t>单位</t>
    </r>
    <r>
      <rPr>
        <sz val="12"/>
        <rFont val="Times New Roman"/>
        <family val="1"/>
      </rPr>
      <t>:</t>
    </r>
    <r>
      <rPr>
        <sz val="12"/>
        <rFont val="仿宋_GB2312"/>
        <family val="3"/>
      </rPr>
      <t>万元</t>
    </r>
  </si>
  <si>
    <r>
      <t>项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目</t>
    </r>
  </si>
  <si>
    <t>调整预算数</t>
  </si>
  <si>
    <t>完成情况</t>
  </si>
  <si>
    <t>比上年情况</t>
  </si>
  <si>
    <t>金额</t>
  </si>
  <si>
    <r>
      <t>占调整预算</t>
    </r>
    <r>
      <rPr>
        <sz val="12"/>
        <rFont val="Times New Roman"/>
        <family val="1"/>
      </rPr>
      <t>%</t>
    </r>
  </si>
  <si>
    <t>上年数</t>
  </si>
  <si>
    <t>增减</t>
  </si>
  <si>
    <r>
      <t>增减</t>
    </r>
    <r>
      <rPr>
        <sz val="12"/>
        <rFont val="Times New Roman"/>
        <family val="1"/>
      </rPr>
      <t>%</t>
    </r>
  </si>
  <si>
    <t>散装水泥专项资金收入</t>
  </si>
  <si>
    <t>新型墙体材料专项基金收入</t>
  </si>
  <si>
    <t>育林基金收入</t>
  </si>
  <si>
    <t>森林植被恢复费</t>
  </si>
  <si>
    <t>地方水利建设基金收入</t>
  </si>
  <si>
    <t>残疾人就业保障金收入</t>
  </si>
  <si>
    <t>农业土地开发资金收入</t>
  </si>
  <si>
    <t>政府住房基金收入</t>
  </si>
  <si>
    <t>国有土地收益基金收入</t>
  </si>
  <si>
    <t>国有土地使用权出让收入</t>
  </si>
  <si>
    <t>城市基础设施配套费收入</t>
  </si>
  <si>
    <t>水土保持补偿费收入</t>
  </si>
  <si>
    <t>船舶港务费</t>
  </si>
  <si>
    <t>彩票公益金收入</t>
  </si>
  <si>
    <t>其他政府性基金收入</t>
  </si>
  <si>
    <t>本年基金收入小计</t>
  </si>
  <si>
    <r>
      <t>加</t>
    </r>
    <r>
      <rPr>
        <sz val="12"/>
        <rFont val="Times New Roman"/>
        <family val="1"/>
      </rPr>
      <t xml:space="preserve">: </t>
    </r>
    <r>
      <rPr>
        <sz val="12"/>
        <rFont val="仿宋_GB2312"/>
        <family val="3"/>
      </rPr>
      <t>上年基金结余收入</t>
    </r>
  </si>
  <si>
    <r>
      <t xml:space="preserve">      </t>
    </r>
    <r>
      <rPr>
        <sz val="12"/>
        <rFont val="仿宋_GB2312"/>
        <family val="3"/>
      </rPr>
      <t>补助收入</t>
    </r>
  </si>
  <si>
    <t xml:space="preserve">   地方政府专项债务转贷收入</t>
  </si>
  <si>
    <t xml:space="preserve">   调入资金</t>
  </si>
  <si>
    <t>基金收入总计</t>
  </si>
  <si>
    <t>教育支出</t>
  </si>
  <si>
    <t>文化体育与传媒</t>
  </si>
  <si>
    <t>社会保障与就业</t>
  </si>
  <si>
    <t>城乡社区事务</t>
  </si>
  <si>
    <t>农林水事务</t>
  </si>
  <si>
    <t>资源勘探电力信息等事务</t>
  </si>
  <si>
    <t>其他支出</t>
  </si>
  <si>
    <t>本年基金支出小计</t>
  </si>
  <si>
    <r>
      <t>加</t>
    </r>
    <r>
      <rPr>
        <sz val="12"/>
        <rFont val="Times New Roman"/>
        <family val="1"/>
      </rPr>
      <t xml:space="preserve">: </t>
    </r>
    <r>
      <rPr>
        <sz val="12"/>
        <rFont val="仿宋_GB2312"/>
        <family val="3"/>
      </rPr>
      <t>上解支出</t>
    </r>
  </si>
  <si>
    <t xml:space="preserve">   地方政府专项债务还本支出</t>
  </si>
  <si>
    <t xml:space="preserve">   调出资金</t>
  </si>
  <si>
    <r>
      <t xml:space="preserve">      </t>
    </r>
    <r>
      <rPr>
        <sz val="12"/>
        <rFont val="仿宋_GB2312"/>
        <family val="3"/>
      </rPr>
      <t>基金滚存结余</t>
    </r>
  </si>
  <si>
    <t>基金支出总计</t>
  </si>
  <si>
    <t>2015年沙县政府性基金收支决算表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</si>
</sst>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0"/>
      <name val="方正大标宋简体"/>
      <family val="0"/>
    </font>
    <font>
      <sz val="12"/>
      <name val="Times New Roman"/>
      <family val="1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5" fillId="0" borderId="0" xfId="40" applyFont="1">
      <alignment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2" xfId="40" applyFont="1" applyFill="1" applyBorder="1" applyAlignment="1">
      <alignment vertical="center"/>
      <protection/>
    </xf>
    <xf numFmtId="41" fontId="5" fillId="0" borderId="10" xfId="40" applyNumberFormat="1" applyFont="1" applyBorder="1" applyAlignment="1">
      <alignment horizontal="center" vertical="center" wrapText="1"/>
      <protection/>
    </xf>
    <xf numFmtId="43" fontId="5" fillId="0" borderId="10" xfId="40" applyNumberFormat="1" applyFont="1" applyBorder="1" applyAlignment="1">
      <alignment horizontal="center" vertical="center" wrapText="1"/>
      <protection/>
    </xf>
    <xf numFmtId="43" fontId="5" fillId="0" borderId="11" xfId="40" applyNumberFormat="1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/>
      <protection/>
    </xf>
    <xf numFmtId="41" fontId="5" fillId="0" borderId="10" xfId="40" applyNumberFormat="1" applyFont="1" applyBorder="1" applyAlignment="1">
      <alignment horizontal="center" vertical="center"/>
      <protection/>
    </xf>
    <xf numFmtId="0" fontId="6" fillId="0" borderId="12" xfId="40" applyFont="1" applyBorder="1" applyAlignment="1">
      <alignment vertical="center"/>
      <protection/>
    </xf>
    <xf numFmtId="0" fontId="8" fillId="0" borderId="0" xfId="40" applyFont="1">
      <alignment/>
      <protection/>
    </xf>
    <xf numFmtId="0" fontId="5" fillId="0" borderId="12" xfId="40" applyFont="1" applyBorder="1" applyAlignment="1">
      <alignment vertical="center"/>
      <protection/>
    </xf>
    <xf numFmtId="0" fontId="3" fillId="0" borderId="12" xfId="40" applyFont="1" applyBorder="1" applyAlignment="1">
      <alignment vertical="center"/>
      <protection/>
    </xf>
    <xf numFmtId="41" fontId="5" fillId="0" borderId="10" xfId="40" applyNumberFormat="1" applyFont="1" applyBorder="1" applyAlignment="1">
      <alignment vertical="center"/>
      <protection/>
    </xf>
    <xf numFmtId="0" fontId="7" fillId="0" borderId="12" xfId="40" applyFont="1" applyFill="1" applyBorder="1" applyAlignment="1">
      <alignment horizontal="center" vertical="center"/>
      <protection/>
    </xf>
    <xf numFmtId="0" fontId="5" fillId="0" borderId="12" xfId="40" applyFont="1" applyFill="1" applyBorder="1" applyAlignment="1">
      <alignment vertical="center"/>
      <protection/>
    </xf>
    <xf numFmtId="0" fontId="7" fillId="0" borderId="13" xfId="40" applyFont="1" applyFill="1" applyBorder="1" applyAlignment="1">
      <alignment horizontal="center" vertical="center"/>
      <protection/>
    </xf>
    <xf numFmtId="41" fontId="5" fillId="0" borderId="14" xfId="40" applyNumberFormat="1" applyFont="1" applyBorder="1" applyAlignment="1">
      <alignment vertical="center"/>
      <protection/>
    </xf>
    <xf numFmtId="41" fontId="5" fillId="0" borderId="14" xfId="40" applyNumberFormat="1" applyFont="1" applyBorder="1" applyAlignment="1">
      <alignment horizontal="center" vertical="center" wrapText="1"/>
      <protection/>
    </xf>
    <xf numFmtId="43" fontId="5" fillId="0" borderId="15" xfId="40" applyNumberFormat="1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vertical="center"/>
      <protection/>
    </xf>
    <xf numFmtId="0" fontId="5" fillId="0" borderId="0" xfId="40" applyFont="1" applyBorder="1">
      <alignment/>
      <protection/>
    </xf>
    <xf numFmtId="41" fontId="5" fillId="0" borderId="0" xfId="40" applyNumberFormat="1" applyFont="1" applyBorder="1" applyAlignment="1">
      <alignment vertical="center"/>
      <protection/>
    </xf>
    <xf numFmtId="41" fontId="5" fillId="0" borderId="0" xfId="40" applyNumberFormat="1" applyFont="1" applyBorder="1" applyAlignment="1">
      <alignment horizontal="center" vertical="center"/>
      <protection/>
    </xf>
    <xf numFmtId="0" fontId="4" fillId="0" borderId="0" xfId="40" applyFont="1" applyAlignment="1">
      <alignment horizontal="center" vertical="center"/>
      <protection/>
    </xf>
    <xf numFmtId="0" fontId="6" fillId="0" borderId="0" xfId="40" applyFont="1" applyBorder="1" applyAlignment="1">
      <alignment horizontal="right" vertical="center"/>
      <protection/>
    </xf>
    <xf numFmtId="0" fontId="5" fillId="0" borderId="0" xfId="40" applyFont="1" applyBorder="1" applyAlignment="1">
      <alignment horizontal="right" vertical="center"/>
      <protection/>
    </xf>
    <xf numFmtId="0" fontId="6" fillId="0" borderId="16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6" fillId="0" borderId="17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8" xfId="40" applyFont="1" applyBorder="1" applyAlignment="1">
      <alignment horizontal="center" vertical="center" wrapText="1"/>
      <protection/>
    </xf>
    <xf numFmtId="0" fontId="6" fillId="0" borderId="19" xfId="40" applyFont="1" applyBorder="1" applyAlignment="1">
      <alignment horizontal="center" vertical="center" wrapText="1"/>
      <protection/>
    </xf>
    <xf numFmtId="0" fontId="6" fillId="0" borderId="20" xfId="40" applyFont="1" applyBorder="1" applyAlignment="1">
      <alignment horizontal="center" vertical="center" wrapText="1"/>
      <protection/>
    </xf>
    <xf numFmtId="0" fontId="6" fillId="0" borderId="21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pane xSplit="1" ySplit="4" topLeftCell="B20" activePane="bottomRight" state="frozen"/>
      <selection pane="topLeft" activeCell="I6" sqref="I6"/>
      <selection pane="topRight" activeCell="I6" sqref="I6"/>
      <selection pane="bottomLeft" activeCell="I6" sqref="I6"/>
      <selection pane="bottomRight" activeCell="I28" sqref="I28"/>
    </sheetView>
  </sheetViews>
  <sheetFormatPr defaultColWidth="10.00390625" defaultRowHeight="15"/>
  <cols>
    <col min="1" max="1" width="32.140625" style="1" customWidth="1"/>
    <col min="2" max="2" width="11.8515625" style="1" customWidth="1"/>
    <col min="3" max="7" width="10.8515625" style="1" customWidth="1"/>
    <col min="8" max="16384" width="10.00390625" style="1" customWidth="1"/>
  </cols>
  <sheetData>
    <row r="1" spans="1:7" ht="32.25" customHeight="1">
      <c r="A1" s="25" t="s">
        <v>44</v>
      </c>
      <c r="B1" s="25"/>
      <c r="C1" s="25"/>
      <c r="D1" s="25"/>
      <c r="E1" s="25"/>
      <c r="F1" s="25"/>
      <c r="G1" s="25"/>
    </row>
    <row r="2" spans="6:7" ht="16.5" customHeight="1" thickBot="1">
      <c r="F2" s="26" t="s">
        <v>0</v>
      </c>
      <c r="G2" s="27"/>
    </row>
    <row r="3" spans="1:7" ht="20.25" customHeight="1">
      <c r="A3" s="28" t="s">
        <v>1</v>
      </c>
      <c r="B3" s="30" t="s">
        <v>2</v>
      </c>
      <c r="C3" s="32" t="s">
        <v>3</v>
      </c>
      <c r="D3" s="33"/>
      <c r="E3" s="32" t="s">
        <v>4</v>
      </c>
      <c r="F3" s="34"/>
      <c r="G3" s="35"/>
    </row>
    <row r="4" spans="1:7" ht="29.25" customHeight="1">
      <c r="A4" s="29"/>
      <c r="B4" s="31"/>
      <c r="C4" s="2" t="s">
        <v>5</v>
      </c>
      <c r="D4" s="2" t="s">
        <v>6</v>
      </c>
      <c r="E4" s="2" t="s">
        <v>7</v>
      </c>
      <c r="F4" s="2" t="s">
        <v>8</v>
      </c>
      <c r="G4" s="3" t="s">
        <v>9</v>
      </c>
    </row>
    <row r="5" spans="1:7" ht="20.25" customHeight="1">
      <c r="A5" s="4" t="s">
        <v>10</v>
      </c>
      <c r="B5" s="5">
        <v>120</v>
      </c>
      <c r="C5" s="5">
        <v>202</v>
      </c>
      <c r="D5" s="6">
        <f>C5/B5*100</f>
        <v>168.33333333333334</v>
      </c>
      <c r="E5" s="5">
        <v>120</v>
      </c>
      <c r="F5" s="5">
        <f aca="true" t="shared" si="0" ref="F5:F38">C5-E5</f>
        <v>82</v>
      </c>
      <c r="G5" s="7">
        <f aca="true" t="shared" si="1" ref="G5:G38">F5/E5*100</f>
        <v>68.33333333333333</v>
      </c>
    </row>
    <row r="6" spans="1:7" ht="20.25" customHeight="1">
      <c r="A6" s="4" t="s">
        <v>11</v>
      </c>
      <c r="B6" s="5">
        <v>500</v>
      </c>
      <c r="C6" s="5">
        <v>875</v>
      </c>
      <c r="D6" s="6">
        <f aca="true" t="shared" si="2" ref="D6:D37">C6/B6*100</f>
        <v>175</v>
      </c>
      <c r="E6" s="5">
        <v>501</v>
      </c>
      <c r="F6" s="5">
        <f t="shared" si="0"/>
        <v>374</v>
      </c>
      <c r="G6" s="7">
        <f t="shared" si="1"/>
        <v>74.6506986027944</v>
      </c>
    </row>
    <row r="7" spans="1:7" ht="20.25" customHeight="1">
      <c r="A7" s="4" t="s">
        <v>12</v>
      </c>
      <c r="B7" s="5"/>
      <c r="C7" s="5"/>
      <c r="D7" s="6" t="e">
        <f t="shared" si="2"/>
        <v>#DIV/0!</v>
      </c>
      <c r="E7" s="5">
        <v>1345</v>
      </c>
      <c r="F7" s="5">
        <f t="shared" si="0"/>
        <v>-1345</v>
      </c>
      <c r="G7" s="7">
        <f t="shared" si="1"/>
        <v>-100</v>
      </c>
    </row>
    <row r="8" spans="1:7" ht="20.25" customHeight="1">
      <c r="A8" s="4" t="s">
        <v>13</v>
      </c>
      <c r="B8" s="5"/>
      <c r="C8" s="5"/>
      <c r="D8" s="6" t="e">
        <f t="shared" si="2"/>
        <v>#DIV/0!</v>
      </c>
      <c r="E8" s="5">
        <v>1788</v>
      </c>
      <c r="F8" s="5">
        <f t="shared" si="0"/>
        <v>-1788</v>
      </c>
      <c r="G8" s="7">
        <f t="shared" si="1"/>
        <v>-100</v>
      </c>
    </row>
    <row r="9" spans="1:7" ht="20.25" customHeight="1">
      <c r="A9" s="4" t="s">
        <v>14</v>
      </c>
      <c r="B9" s="5"/>
      <c r="C9" s="5"/>
      <c r="D9" s="6" t="e">
        <f t="shared" si="2"/>
        <v>#DIV/0!</v>
      </c>
      <c r="E9" s="5">
        <v>337</v>
      </c>
      <c r="F9" s="5">
        <f t="shared" si="0"/>
        <v>-337</v>
      </c>
      <c r="G9" s="7">
        <f t="shared" si="1"/>
        <v>-100</v>
      </c>
    </row>
    <row r="10" spans="1:7" ht="20.25" customHeight="1">
      <c r="A10" s="4" t="s">
        <v>15</v>
      </c>
      <c r="B10" s="5"/>
      <c r="C10" s="5"/>
      <c r="D10" s="6" t="e">
        <f t="shared" si="2"/>
        <v>#DIV/0!</v>
      </c>
      <c r="E10" s="5">
        <v>203</v>
      </c>
      <c r="F10" s="5">
        <f t="shared" si="0"/>
        <v>-203</v>
      </c>
      <c r="G10" s="7">
        <f t="shared" si="1"/>
        <v>-100</v>
      </c>
    </row>
    <row r="11" spans="1:7" ht="20.25" customHeight="1">
      <c r="A11" s="4" t="s">
        <v>16</v>
      </c>
      <c r="B11" s="5">
        <v>350</v>
      </c>
      <c r="C11" s="5">
        <v>279</v>
      </c>
      <c r="D11" s="6">
        <f t="shared" si="2"/>
        <v>79.71428571428572</v>
      </c>
      <c r="E11" s="5">
        <v>283</v>
      </c>
      <c r="F11" s="5">
        <f t="shared" si="0"/>
        <v>-4</v>
      </c>
      <c r="G11" s="7">
        <f t="shared" si="1"/>
        <v>-1.4134275618374559</v>
      </c>
    </row>
    <row r="12" spans="1:7" ht="20.25" customHeight="1">
      <c r="A12" s="4" t="s">
        <v>17</v>
      </c>
      <c r="B12" s="5"/>
      <c r="C12" s="5">
        <v>1197</v>
      </c>
      <c r="D12" s="6" t="e">
        <f t="shared" si="2"/>
        <v>#DIV/0!</v>
      </c>
      <c r="E12" s="5">
        <v>522</v>
      </c>
      <c r="F12" s="5">
        <f t="shared" si="0"/>
        <v>675</v>
      </c>
      <c r="G12" s="7">
        <f t="shared" si="1"/>
        <v>129.31034482758622</v>
      </c>
    </row>
    <row r="13" spans="1:7" ht="20.25" customHeight="1">
      <c r="A13" s="4" t="s">
        <v>18</v>
      </c>
      <c r="B13" s="5"/>
      <c r="C13" s="5">
        <v>1101</v>
      </c>
      <c r="D13" s="6" t="e">
        <f t="shared" si="2"/>
        <v>#DIV/0!</v>
      </c>
      <c r="E13" s="5">
        <v>43</v>
      </c>
      <c r="F13" s="5">
        <f t="shared" si="0"/>
        <v>1058</v>
      </c>
      <c r="G13" s="7">
        <f t="shared" si="1"/>
        <v>2460.4651162790697</v>
      </c>
    </row>
    <row r="14" spans="1:7" ht="20.25" customHeight="1">
      <c r="A14" s="4" t="s">
        <v>19</v>
      </c>
      <c r="B14" s="5">
        <v>13000</v>
      </c>
      <c r="C14" s="5">
        <v>21778</v>
      </c>
      <c r="D14" s="6">
        <f t="shared" si="2"/>
        <v>167.52307692307693</v>
      </c>
      <c r="E14" s="5">
        <v>133461</v>
      </c>
      <c r="F14" s="5">
        <f t="shared" si="0"/>
        <v>-111683</v>
      </c>
      <c r="G14" s="7">
        <f t="shared" si="1"/>
        <v>-83.68212436591963</v>
      </c>
    </row>
    <row r="15" spans="1:7" ht="20.25" customHeight="1">
      <c r="A15" s="4" t="s">
        <v>20</v>
      </c>
      <c r="B15" s="5">
        <v>1650</v>
      </c>
      <c r="C15" s="5">
        <v>1935</v>
      </c>
      <c r="D15" s="6">
        <f t="shared" si="2"/>
        <v>117.27272727272727</v>
      </c>
      <c r="E15" s="5">
        <v>1626</v>
      </c>
      <c r="F15" s="5">
        <f t="shared" si="0"/>
        <v>309</v>
      </c>
      <c r="G15" s="7">
        <f t="shared" si="1"/>
        <v>19.00369003690037</v>
      </c>
    </row>
    <row r="16" spans="1:7" ht="20.25" customHeight="1">
      <c r="A16" s="4" t="s">
        <v>21</v>
      </c>
      <c r="B16" s="5"/>
      <c r="C16" s="5">
        <v>33</v>
      </c>
      <c r="D16" s="6"/>
      <c r="E16" s="5"/>
      <c r="F16" s="5"/>
      <c r="G16" s="7"/>
    </row>
    <row r="17" spans="1:7" ht="20.25" customHeight="1">
      <c r="A17" s="4" t="s">
        <v>22</v>
      </c>
      <c r="B17" s="5"/>
      <c r="C17" s="5"/>
      <c r="D17" s="6" t="e">
        <f t="shared" si="2"/>
        <v>#DIV/0!</v>
      </c>
      <c r="E17" s="5">
        <v>1</v>
      </c>
      <c r="F17" s="5">
        <f t="shared" si="0"/>
        <v>-1</v>
      </c>
      <c r="G17" s="7">
        <f t="shared" si="1"/>
        <v>-100</v>
      </c>
    </row>
    <row r="18" spans="1:7" ht="20.25" customHeight="1">
      <c r="A18" s="4" t="s">
        <v>23</v>
      </c>
      <c r="B18" s="5"/>
      <c r="C18" s="5">
        <v>355</v>
      </c>
      <c r="D18" s="6" t="e">
        <f t="shared" si="2"/>
        <v>#DIV/0!</v>
      </c>
      <c r="E18" s="5">
        <v>211</v>
      </c>
      <c r="F18" s="5">
        <f t="shared" si="0"/>
        <v>144</v>
      </c>
      <c r="G18" s="7">
        <f t="shared" si="1"/>
        <v>68.24644549763033</v>
      </c>
    </row>
    <row r="19" spans="1:7" ht="20.25" customHeight="1">
      <c r="A19" s="4" t="s">
        <v>24</v>
      </c>
      <c r="B19" s="5">
        <v>1500</v>
      </c>
      <c r="C19" s="5">
        <v>884</v>
      </c>
      <c r="D19" s="6">
        <f t="shared" si="2"/>
        <v>58.93333333333334</v>
      </c>
      <c r="E19" s="5">
        <v>696</v>
      </c>
      <c r="F19" s="5">
        <f t="shared" si="0"/>
        <v>188</v>
      </c>
      <c r="G19" s="7">
        <f t="shared" si="1"/>
        <v>27.011494252873565</v>
      </c>
    </row>
    <row r="20" spans="1:7" ht="20.25" customHeight="1">
      <c r="A20" s="8" t="s">
        <v>25</v>
      </c>
      <c r="B20" s="9">
        <f>SUM(B5:B19)</f>
        <v>17120</v>
      </c>
      <c r="C20" s="9">
        <f>SUM(C5:C19)</f>
        <v>28639</v>
      </c>
      <c r="D20" s="6">
        <f t="shared" si="2"/>
        <v>167.2838785046729</v>
      </c>
      <c r="E20" s="9">
        <f>SUM(E5:E19)</f>
        <v>141137</v>
      </c>
      <c r="F20" s="5">
        <f t="shared" si="0"/>
        <v>-112498</v>
      </c>
      <c r="G20" s="7">
        <f t="shared" si="1"/>
        <v>-79.70836846468326</v>
      </c>
    </row>
    <row r="21" spans="1:7" s="11" customFormat="1" ht="20.25" customHeight="1">
      <c r="A21" s="10" t="s">
        <v>26</v>
      </c>
      <c r="B21" s="9">
        <v>28924</v>
      </c>
      <c r="C21" s="9">
        <v>28133</v>
      </c>
      <c r="D21" s="6">
        <f t="shared" si="2"/>
        <v>97.26524685382381</v>
      </c>
      <c r="E21" s="9">
        <v>27260</v>
      </c>
      <c r="F21" s="5">
        <f t="shared" si="0"/>
        <v>873</v>
      </c>
      <c r="G21" s="7">
        <f t="shared" si="1"/>
        <v>3.202494497432135</v>
      </c>
    </row>
    <row r="22" spans="1:7" s="11" customFormat="1" ht="20.25" customHeight="1">
      <c r="A22" s="12" t="s">
        <v>27</v>
      </c>
      <c r="B22" s="9"/>
      <c r="C22" s="9">
        <v>6580</v>
      </c>
      <c r="D22" s="6" t="e">
        <f t="shared" si="2"/>
        <v>#DIV/0!</v>
      </c>
      <c r="E22" s="9">
        <v>7810</v>
      </c>
      <c r="F22" s="5">
        <f t="shared" si="0"/>
        <v>-1230</v>
      </c>
      <c r="G22" s="7">
        <f t="shared" si="1"/>
        <v>-15.749039692701663</v>
      </c>
    </row>
    <row r="23" spans="1:7" s="11" customFormat="1" ht="20.25" customHeight="1">
      <c r="A23" s="13" t="s">
        <v>28</v>
      </c>
      <c r="B23" s="9"/>
      <c r="C23" s="9">
        <v>61046</v>
      </c>
      <c r="D23" s="6" t="e">
        <f t="shared" si="2"/>
        <v>#DIV/0!</v>
      </c>
      <c r="E23" s="9"/>
      <c r="F23" s="5">
        <f t="shared" si="0"/>
        <v>61046</v>
      </c>
      <c r="G23" s="7" t="e">
        <f t="shared" si="1"/>
        <v>#DIV/0!</v>
      </c>
    </row>
    <row r="24" spans="1:7" s="11" customFormat="1" ht="20.25" customHeight="1">
      <c r="A24" s="10" t="s">
        <v>29</v>
      </c>
      <c r="B24" s="9"/>
      <c r="C24" s="9">
        <v>10430</v>
      </c>
      <c r="D24" s="6" t="e">
        <f t="shared" si="2"/>
        <v>#DIV/0!</v>
      </c>
      <c r="E24" s="9">
        <v>178</v>
      </c>
      <c r="F24" s="5">
        <f t="shared" si="0"/>
        <v>10252</v>
      </c>
      <c r="G24" s="7">
        <f t="shared" si="1"/>
        <v>5759.550561797753</v>
      </c>
    </row>
    <row r="25" spans="1:7" ht="20.25" customHeight="1">
      <c r="A25" s="8" t="s">
        <v>30</v>
      </c>
      <c r="B25" s="9">
        <f>B20+B21</f>
        <v>46044</v>
      </c>
      <c r="C25" s="9">
        <f>SUM(C20:C24)</f>
        <v>134828</v>
      </c>
      <c r="D25" s="6">
        <f t="shared" si="2"/>
        <v>292.824255060377</v>
      </c>
      <c r="E25" s="9">
        <f>SUM(E20:E24)</f>
        <v>176385</v>
      </c>
      <c r="F25" s="5">
        <f t="shared" si="0"/>
        <v>-41557</v>
      </c>
      <c r="G25" s="7">
        <f t="shared" si="1"/>
        <v>-23.56039345749355</v>
      </c>
    </row>
    <row r="26" spans="1:7" ht="20.25" customHeight="1">
      <c r="A26" s="4" t="s">
        <v>31</v>
      </c>
      <c r="B26" s="14"/>
      <c r="C26" s="14"/>
      <c r="D26" s="6" t="e">
        <f t="shared" si="2"/>
        <v>#DIV/0!</v>
      </c>
      <c r="E26" s="14">
        <v>331</v>
      </c>
      <c r="F26" s="5">
        <f t="shared" si="0"/>
        <v>-331</v>
      </c>
      <c r="G26" s="7">
        <f t="shared" si="1"/>
        <v>-100</v>
      </c>
    </row>
    <row r="27" spans="1:7" ht="20.25" customHeight="1">
      <c r="A27" s="4" t="s">
        <v>32</v>
      </c>
      <c r="B27" s="14"/>
      <c r="C27" s="14"/>
      <c r="D27" s="6" t="e">
        <f t="shared" si="2"/>
        <v>#DIV/0!</v>
      </c>
      <c r="E27" s="14">
        <v>28</v>
      </c>
      <c r="F27" s="5">
        <f t="shared" si="0"/>
        <v>-28</v>
      </c>
      <c r="G27" s="7">
        <f t="shared" si="1"/>
        <v>-100</v>
      </c>
    </row>
    <row r="28" spans="1:7" ht="20.25" customHeight="1">
      <c r="A28" s="4" t="s">
        <v>33</v>
      </c>
      <c r="B28" s="14"/>
      <c r="C28" s="14">
        <v>3429</v>
      </c>
      <c r="D28" s="6" t="e">
        <f t="shared" si="2"/>
        <v>#DIV/0!</v>
      </c>
      <c r="E28" s="14">
        <v>2270</v>
      </c>
      <c r="F28" s="5">
        <f t="shared" si="0"/>
        <v>1159</v>
      </c>
      <c r="G28" s="7">
        <f t="shared" si="1"/>
        <v>51.057268722466965</v>
      </c>
    </row>
    <row r="29" spans="1:7" ht="20.25" customHeight="1">
      <c r="A29" s="4" t="s">
        <v>34</v>
      </c>
      <c r="B29" s="14">
        <v>28700</v>
      </c>
      <c r="C29" s="14">
        <v>39098</v>
      </c>
      <c r="D29" s="6">
        <f t="shared" si="2"/>
        <v>136.2299651567944</v>
      </c>
      <c r="E29" s="14">
        <v>135855</v>
      </c>
      <c r="F29" s="5">
        <f t="shared" si="0"/>
        <v>-96757</v>
      </c>
      <c r="G29" s="7">
        <f t="shared" si="1"/>
        <v>-71.22078686835229</v>
      </c>
    </row>
    <row r="30" spans="1:7" ht="20.25" customHeight="1">
      <c r="A30" s="4" t="s">
        <v>35</v>
      </c>
      <c r="B30" s="14">
        <v>350</v>
      </c>
      <c r="C30" s="14">
        <v>1175</v>
      </c>
      <c r="D30" s="6">
        <f t="shared" si="2"/>
        <v>335.7142857142857</v>
      </c>
      <c r="E30" s="14">
        <v>5324</v>
      </c>
      <c r="F30" s="5">
        <f t="shared" si="0"/>
        <v>-4149</v>
      </c>
      <c r="G30" s="7">
        <f t="shared" si="1"/>
        <v>-77.93012772351615</v>
      </c>
    </row>
    <row r="31" spans="1:7" ht="20.25" customHeight="1">
      <c r="A31" s="4" t="s">
        <v>36</v>
      </c>
      <c r="B31" s="14"/>
      <c r="C31" s="14">
        <v>239</v>
      </c>
      <c r="D31" s="6" t="e">
        <f t="shared" si="2"/>
        <v>#DIV/0!</v>
      </c>
      <c r="E31" s="14">
        <v>78</v>
      </c>
      <c r="F31" s="5">
        <f t="shared" si="0"/>
        <v>161</v>
      </c>
      <c r="G31" s="7">
        <f t="shared" si="1"/>
        <v>206.41025641025644</v>
      </c>
    </row>
    <row r="32" spans="1:7" ht="20.25" customHeight="1">
      <c r="A32" s="4" t="s">
        <v>37</v>
      </c>
      <c r="B32" s="14">
        <v>1200</v>
      </c>
      <c r="C32" s="14">
        <v>2165</v>
      </c>
      <c r="D32" s="6">
        <f t="shared" si="2"/>
        <v>180.41666666666666</v>
      </c>
      <c r="E32" s="14">
        <v>1676</v>
      </c>
      <c r="F32" s="5">
        <f t="shared" si="0"/>
        <v>489</v>
      </c>
      <c r="G32" s="7">
        <f t="shared" si="1"/>
        <v>29.176610978520284</v>
      </c>
    </row>
    <row r="33" spans="1:7" ht="20.25" customHeight="1">
      <c r="A33" s="15" t="s">
        <v>38</v>
      </c>
      <c r="B33" s="14">
        <f>SUM(B26:B32)</f>
        <v>30250</v>
      </c>
      <c r="C33" s="14">
        <f>SUM(C26:C32)</f>
        <v>46106</v>
      </c>
      <c r="D33" s="6">
        <f t="shared" si="2"/>
        <v>152.41652892561984</v>
      </c>
      <c r="E33" s="14">
        <f>SUM(E26:E32)</f>
        <v>145562</v>
      </c>
      <c r="F33" s="5">
        <f t="shared" si="0"/>
        <v>-99456</v>
      </c>
      <c r="G33" s="7">
        <f t="shared" si="1"/>
        <v>-68.32552451876175</v>
      </c>
    </row>
    <row r="34" spans="1:7" ht="20.25" customHeight="1">
      <c r="A34" s="4" t="s">
        <v>39</v>
      </c>
      <c r="B34" s="14">
        <v>953</v>
      </c>
      <c r="C34" s="14"/>
      <c r="D34" s="6"/>
      <c r="E34" s="14">
        <v>790</v>
      </c>
      <c r="F34" s="5">
        <f t="shared" si="0"/>
        <v>-790</v>
      </c>
      <c r="G34" s="7">
        <f t="shared" si="1"/>
        <v>-100</v>
      </c>
    </row>
    <row r="35" spans="1:7" ht="20.25" customHeight="1">
      <c r="A35" s="4" t="s">
        <v>40</v>
      </c>
      <c r="B35" s="14"/>
      <c r="C35" s="14">
        <v>60290</v>
      </c>
      <c r="D35" s="6"/>
      <c r="E35" s="14"/>
      <c r="F35" s="5"/>
      <c r="G35" s="7"/>
    </row>
    <row r="36" spans="1:7" ht="20.25" customHeight="1">
      <c r="A36" s="4" t="s">
        <v>41</v>
      </c>
      <c r="B36" s="14"/>
      <c r="C36" s="14">
        <v>18377</v>
      </c>
      <c r="D36" s="6"/>
      <c r="E36" s="14">
        <v>1900</v>
      </c>
      <c r="F36" s="5">
        <f t="shared" si="0"/>
        <v>16477</v>
      </c>
      <c r="G36" s="7">
        <f t="shared" si="1"/>
        <v>867.2105263157894</v>
      </c>
    </row>
    <row r="37" spans="1:7" ht="20.25" customHeight="1">
      <c r="A37" s="16" t="s">
        <v>42</v>
      </c>
      <c r="B37" s="14">
        <v>14841</v>
      </c>
      <c r="C37" s="14">
        <v>10055</v>
      </c>
      <c r="D37" s="6">
        <f t="shared" si="2"/>
        <v>67.7514992251196</v>
      </c>
      <c r="E37" s="14">
        <v>28133</v>
      </c>
      <c r="F37" s="5">
        <f t="shared" si="0"/>
        <v>-18078</v>
      </c>
      <c r="G37" s="7">
        <f t="shared" si="1"/>
        <v>-64.25905520207586</v>
      </c>
    </row>
    <row r="38" spans="1:7" ht="20.25" customHeight="1" thickBot="1">
      <c r="A38" s="17" t="s">
        <v>43</v>
      </c>
      <c r="B38" s="18">
        <f>B33+B34+B37</f>
        <v>46044</v>
      </c>
      <c r="C38" s="18">
        <f>SUM(C33:C37)</f>
        <v>134828</v>
      </c>
      <c r="D38" s="18">
        <f>D33+D34+D37</f>
        <v>220.16802815073945</v>
      </c>
      <c r="E38" s="18">
        <f>E33+E34+E36+E37</f>
        <v>176385</v>
      </c>
      <c r="F38" s="19">
        <f t="shared" si="0"/>
        <v>-41557</v>
      </c>
      <c r="G38" s="20">
        <f t="shared" si="1"/>
        <v>-23.56039345749355</v>
      </c>
    </row>
    <row r="39" spans="1:7" ht="15.75">
      <c r="A39" s="21"/>
      <c r="B39" s="21"/>
      <c r="C39" s="21"/>
      <c r="D39" s="21"/>
      <c r="E39" s="21"/>
      <c r="F39" s="21"/>
      <c r="G39" s="21"/>
    </row>
    <row r="40" spans="1:7" ht="15.75">
      <c r="A40" s="22"/>
      <c r="B40" s="22"/>
      <c r="C40" s="23"/>
      <c r="D40" s="22"/>
      <c r="E40" s="22"/>
      <c r="F40" s="22"/>
      <c r="G40" s="22"/>
    </row>
    <row r="41" spans="1:7" ht="15.75">
      <c r="A41" s="22"/>
      <c r="B41" s="22"/>
      <c r="C41" s="24"/>
      <c r="D41" s="22"/>
      <c r="E41" s="22"/>
      <c r="F41" s="22"/>
      <c r="G41" s="22"/>
    </row>
    <row r="42" spans="1:7" ht="15.75">
      <c r="A42" s="22"/>
      <c r="B42" s="22"/>
      <c r="C42" s="23"/>
      <c r="D42" s="22"/>
      <c r="E42" s="22"/>
      <c r="F42" s="22"/>
      <c r="G42" s="22"/>
    </row>
    <row r="43" spans="1:7" ht="15.75">
      <c r="A43" s="22"/>
      <c r="B43" s="22"/>
      <c r="C43" s="23"/>
      <c r="D43" s="22"/>
      <c r="E43" s="22"/>
      <c r="F43" s="22"/>
      <c r="G43" s="22"/>
    </row>
    <row r="44" spans="1:8" ht="15.75">
      <c r="A44" s="22"/>
      <c r="B44" s="22"/>
      <c r="C44" s="21"/>
      <c r="D44" s="22"/>
      <c r="E44" s="22"/>
      <c r="F44" s="22"/>
      <c r="G44" s="22"/>
      <c r="H44" s="22"/>
    </row>
    <row r="45" spans="1:8" ht="15.75">
      <c r="A45" s="22"/>
      <c r="B45" s="22"/>
      <c r="C45" s="22"/>
      <c r="D45" s="22"/>
      <c r="E45" s="22"/>
      <c r="F45" s="22"/>
      <c r="G45" s="22"/>
      <c r="H45" s="22"/>
    </row>
  </sheetData>
  <sheetProtection/>
  <mergeCells count="6">
    <mergeCell ref="A1:G1"/>
    <mergeCell ref="F2:G2"/>
    <mergeCell ref="A3:A4"/>
    <mergeCell ref="B3:B4"/>
    <mergeCell ref="C3:D3"/>
    <mergeCell ref="E3:G3"/>
  </mergeCells>
  <printOptions horizontalCentered="1"/>
  <pageMargins left="0.15748031496062992" right="0.15748031496062992" top="0.4330708661417323" bottom="0.2755905511811024" header="0.5118110236220472" footer="0.5118110236220472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2016-08-16T02:55:03Z</dcterms:modified>
  <cp:category/>
  <cp:version/>
  <cp:contentType/>
  <cp:contentStatus/>
</cp:coreProperties>
</file>