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320" windowHeight="7695"/>
  </bookViews>
  <sheets>
    <sheet name="Sheet1" sheetId="1" r:id="rId1"/>
  </sheets>
  <definedNames>
    <definedName name="_xlnm.Print_Titles" localSheetId="0">Sheet1!$3:$5</definedName>
  </definedNames>
  <calcPr calcId="191029" fullCalcOnLoad="1"/>
</workbook>
</file>

<file path=xl/calcChain.xml><?xml version="1.0" encoding="utf-8"?>
<calcChain xmlns="http://schemas.openxmlformats.org/spreadsheetml/2006/main">
  <c r="N32" i="1"/>
  <c r="M32"/>
  <c r="L32"/>
  <c r="K32"/>
  <c r="J32"/>
  <c r="I32"/>
  <c r="H32"/>
  <c r="G32"/>
  <c r="F32"/>
  <c r="E32"/>
  <c r="D32"/>
  <c r="N31"/>
  <c r="E31"/>
  <c r="N30"/>
  <c r="I30"/>
  <c r="N29"/>
  <c r="M29"/>
  <c r="N28"/>
  <c r="M28"/>
  <c r="N27"/>
  <c r="E27"/>
  <c r="N26"/>
  <c r="M26"/>
  <c r="G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G16"/>
  <c r="N15"/>
  <c r="G15"/>
  <c r="N14"/>
  <c r="M14"/>
  <c r="N13"/>
  <c r="M13"/>
  <c r="N12"/>
  <c r="M12"/>
  <c r="K12"/>
  <c r="I12"/>
  <c r="N11"/>
  <c r="M11"/>
  <c r="N10"/>
  <c r="M10"/>
  <c r="N9"/>
  <c r="M9"/>
  <c r="E9"/>
  <c r="N8"/>
  <c r="M8"/>
  <c r="K8"/>
  <c r="N7"/>
  <c r="E7"/>
  <c r="N6"/>
  <c r="M6"/>
</calcChain>
</file>

<file path=xl/sharedStrings.xml><?xml version="1.0" encoding="utf-8"?>
<sst xmlns="http://schemas.openxmlformats.org/spreadsheetml/2006/main" count="57" uniqueCount="49">
  <si>
    <t>2024年沙县区扶粮措施区级财政拟补助资金一览表</t>
  </si>
  <si>
    <t>三明市沙县区农业农村局                                                                               日期：2025年2月18日</t>
  </si>
  <si>
    <t>乡（镇、街道）</t>
  </si>
  <si>
    <t>序号</t>
  </si>
  <si>
    <t>实施主体名称</t>
  </si>
  <si>
    <r>
      <rPr>
        <sz val="12"/>
        <rFont val="宋体"/>
        <charset val="134"/>
      </rPr>
      <t xml:space="preserve">双季稻           </t>
    </r>
    <r>
      <rPr>
        <sz val="10"/>
        <rFont val="宋体"/>
        <charset val="134"/>
      </rPr>
      <t>每亩补助200元</t>
    </r>
  </si>
  <si>
    <r>
      <rPr>
        <sz val="12"/>
        <rFont val="宋体"/>
        <charset val="134"/>
      </rPr>
      <t xml:space="preserve">再生稻          </t>
    </r>
    <r>
      <rPr>
        <sz val="10"/>
        <rFont val="宋体"/>
        <charset val="134"/>
      </rPr>
      <t>每亩补助200元</t>
    </r>
  </si>
  <si>
    <r>
      <rPr>
        <sz val="12"/>
        <rFont val="宋体"/>
        <charset val="134"/>
      </rPr>
      <t xml:space="preserve">改种水稻          </t>
    </r>
    <r>
      <rPr>
        <sz val="10"/>
        <rFont val="宋体"/>
        <charset val="134"/>
      </rPr>
      <t>每亩补助200元</t>
    </r>
  </si>
  <si>
    <r>
      <rPr>
        <sz val="12"/>
        <rFont val="宋体"/>
        <charset val="134"/>
      </rPr>
      <t xml:space="preserve">深烂田复耕种粮     </t>
    </r>
    <r>
      <rPr>
        <sz val="10"/>
        <rFont val="宋体"/>
        <charset val="134"/>
      </rPr>
      <t>每亩补助500元</t>
    </r>
  </si>
  <si>
    <r>
      <rPr>
        <sz val="12"/>
        <rFont val="宋体"/>
        <charset val="134"/>
      </rPr>
      <t xml:space="preserve">山垅田复耕种粮   </t>
    </r>
    <r>
      <rPr>
        <sz val="10"/>
        <rFont val="宋体"/>
        <charset val="134"/>
      </rPr>
      <t>每亩补助200元</t>
    </r>
  </si>
  <si>
    <t>小计</t>
  </si>
  <si>
    <r>
      <rPr>
        <sz val="12"/>
        <rFont val="宋体"/>
        <charset val="134"/>
      </rPr>
      <t>面积</t>
    </r>
    <r>
      <rPr>
        <sz val="10"/>
        <rFont val="宋体"/>
        <charset val="134"/>
      </rPr>
      <t>（亩）</t>
    </r>
  </si>
  <si>
    <r>
      <rPr>
        <sz val="12"/>
        <rFont val="宋体"/>
        <charset val="134"/>
      </rPr>
      <t>补贴</t>
    </r>
    <r>
      <rPr>
        <sz val="10"/>
        <rFont val="宋体"/>
        <charset val="134"/>
      </rPr>
      <t>（元）</t>
    </r>
  </si>
  <si>
    <r>
      <rPr>
        <sz val="12"/>
        <rFont val="宋体"/>
        <charset val="134"/>
      </rPr>
      <t>补助金额</t>
    </r>
    <r>
      <rPr>
        <sz val="10"/>
        <rFont val="宋体"/>
        <charset val="134"/>
      </rPr>
      <t>（元）</t>
    </r>
  </si>
  <si>
    <t>凤岗街道</t>
  </si>
  <si>
    <t>潘樟木</t>
  </si>
  <si>
    <t>胡国庆</t>
  </si>
  <si>
    <t>虬江街道</t>
  </si>
  <si>
    <t>三明市沙县区川福种植家庭农场</t>
  </si>
  <si>
    <t>三明市沙县区龙云种植家庭农场</t>
  </si>
  <si>
    <t>沙县好烟稻家庭农场</t>
  </si>
  <si>
    <t>曾水法</t>
  </si>
  <si>
    <t>夏茂镇</t>
  </si>
  <si>
    <t>沙县禄华种植专业合作社</t>
  </si>
  <si>
    <t>三明市沙县区宜钰农机专业合作社</t>
  </si>
  <si>
    <t>陈王炘</t>
  </si>
  <si>
    <t>廖荣坤</t>
  </si>
  <si>
    <t>沙县慧农种植专业合作社</t>
  </si>
  <si>
    <t>高桥镇</t>
  </si>
  <si>
    <t>沙县高桥镇金桥烟农专业合作社</t>
  </si>
  <si>
    <t>沙县高桥余德南家庭农场</t>
  </si>
  <si>
    <t>江凤梅</t>
  </si>
  <si>
    <t>沙县高桥镇稻香居家庭农场</t>
  </si>
  <si>
    <t>青州镇</t>
  </si>
  <si>
    <t>沙县青州草根家庭农场</t>
  </si>
  <si>
    <t>富口镇</t>
  </si>
  <si>
    <t>沙县农达养殖有限公司</t>
  </si>
  <si>
    <t>沙县高桥镇仁火家庭农场</t>
  </si>
  <si>
    <t>沙县高桥陆传清家庭农场</t>
  </si>
  <si>
    <t>沙县富口良松家庭农场</t>
  </si>
  <si>
    <t>沙县富口柳坑硒土地家庭农场</t>
  </si>
  <si>
    <t>高砂镇</t>
  </si>
  <si>
    <t>沙县宗窠家庭农场</t>
  </si>
  <si>
    <t>沙县高砂振灿家庭农场</t>
  </si>
  <si>
    <t>南阳乡</t>
  </si>
  <si>
    <t>王水华</t>
  </si>
  <si>
    <t>南霞乡</t>
  </si>
  <si>
    <t>蒋家汉</t>
  </si>
  <si>
    <t>合计</t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</si>
</sst>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0" borderId="3" xfId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 wrapText="1"/>
    </xf>
  </cellXfs>
  <cellStyles count="2">
    <cellStyle name="常规" xfId="0" builtinId="0"/>
    <cellStyle name="常规 5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2"/>
  <sheetViews>
    <sheetView tabSelected="1" workbookViewId="0">
      <pane ySplit="5" topLeftCell="A6" activePane="bottomLeft" state="frozen"/>
      <selection pane="bottomLeft" sqref="A1:N1"/>
    </sheetView>
  </sheetViews>
  <sheetFormatPr defaultRowHeight="13.5"/>
  <cols>
    <col min="1" max="1" width="8.5" customWidth="1"/>
    <col min="2" max="2" width="5.25" style="2" customWidth="1"/>
    <col min="3" max="3" width="29.75" style="3" customWidth="1"/>
    <col min="4" max="13" width="8.125" style="2" customWidth="1"/>
    <col min="14" max="14" width="9" style="2"/>
  </cols>
  <sheetData>
    <row r="1" spans="1:14" ht="22.5">
      <c r="A1" s="17" t="s">
        <v>0</v>
      </c>
      <c r="B1" s="17"/>
      <c r="C1" s="18"/>
      <c r="D1" s="17"/>
      <c r="E1" s="17"/>
      <c r="F1" s="17"/>
      <c r="G1" s="17"/>
      <c r="H1" s="17"/>
      <c r="I1" s="17"/>
      <c r="J1" s="17"/>
      <c r="K1" s="17"/>
      <c r="L1" s="19"/>
      <c r="M1" s="17"/>
      <c r="N1" s="17"/>
    </row>
    <row r="2" spans="1:14" s="2" customFormat="1" ht="21" customHeight="1">
      <c r="A2" s="20" t="s">
        <v>1</v>
      </c>
      <c r="B2" s="20"/>
      <c r="C2" s="21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18" customHeight="1">
      <c r="A3" s="22" t="s">
        <v>2</v>
      </c>
      <c r="B3" s="28" t="s">
        <v>3</v>
      </c>
      <c r="C3" s="35" t="s">
        <v>4</v>
      </c>
      <c r="D3" s="39" t="s">
        <v>5</v>
      </c>
      <c r="E3" s="40"/>
      <c r="F3" s="43" t="s">
        <v>6</v>
      </c>
      <c r="G3" s="43"/>
      <c r="H3" s="39" t="s">
        <v>7</v>
      </c>
      <c r="I3" s="40"/>
      <c r="J3" s="43" t="s">
        <v>8</v>
      </c>
      <c r="K3" s="43"/>
      <c r="L3" s="39" t="s">
        <v>9</v>
      </c>
      <c r="M3" s="40"/>
      <c r="N3" s="38" t="s">
        <v>10</v>
      </c>
    </row>
    <row r="4" spans="1:14">
      <c r="A4" s="23"/>
      <c r="B4" s="29"/>
      <c r="C4" s="35"/>
      <c r="D4" s="41"/>
      <c r="E4" s="42"/>
      <c r="F4" s="44"/>
      <c r="G4" s="44"/>
      <c r="H4" s="41"/>
      <c r="I4" s="42"/>
      <c r="J4" s="44"/>
      <c r="K4" s="44"/>
      <c r="L4" s="41"/>
      <c r="M4" s="42"/>
      <c r="N4" s="38"/>
    </row>
    <row r="5" spans="1:14" ht="33" customHeight="1">
      <c r="A5" s="24"/>
      <c r="B5" s="29"/>
      <c r="C5" s="35"/>
      <c r="D5" s="4" t="s">
        <v>11</v>
      </c>
      <c r="E5" s="4" t="s">
        <v>12</v>
      </c>
      <c r="F5" s="4" t="s">
        <v>11</v>
      </c>
      <c r="G5" s="4" t="s">
        <v>12</v>
      </c>
      <c r="H5" s="4" t="s">
        <v>11</v>
      </c>
      <c r="I5" s="4" t="s">
        <v>12</v>
      </c>
      <c r="J5" s="4" t="s">
        <v>11</v>
      </c>
      <c r="K5" s="14" t="s">
        <v>12</v>
      </c>
      <c r="L5" s="4" t="s">
        <v>11</v>
      </c>
      <c r="M5" s="4" t="s">
        <v>12</v>
      </c>
      <c r="N5" s="4" t="s">
        <v>13</v>
      </c>
    </row>
    <row r="6" spans="1:14" ht="21" customHeight="1">
      <c r="A6" s="25" t="s">
        <v>14</v>
      </c>
      <c r="B6" s="1">
        <v>1</v>
      </c>
      <c r="C6" s="6" t="s">
        <v>15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11.1</v>
      </c>
      <c r="M6" s="7">
        <f>L6*200</f>
        <v>2220</v>
      </c>
      <c r="N6" s="7">
        <f>M6+K6+I6+G6+E6</f>
        <v>2220</v>
      </c>
    </row>
    <row r="7" spans="1:14" ht="21" customHeight="1">
      <c r="A7" s="26"/>
      <c r="B7" s="1">
        <v>2</v>
      </c>
      <c r="C7" s="8" t="s">
        <v>16</v>
      </c>
      <c r="D7" s="7">
        <v>38.200000000000003</v>
      </c>
      <c r="E7" s="7">
        <f>D7*200</f>
        <v>7640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f t="shared" ref="N7:N21" si="0">M7+K7+I7+G7+E7</f>
        <v>7640</v>
      </c>
    </row>
    <row r="8" spans="1:14" ht="21" customHeight="1">
      <c r="A8" s="25" t="s">
        <v>17</v>
      </c>
      <c r="B8" s="1">
        <v>3</v>
      </c>
      <c r="C8" s="9" t="s">
        <v>18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12">
        <v>59.93</v>
      </c>
      <c r="K8" s="12">
        <f>J8*500</f>
        <v>29965</v>
      </c>
      <c r="L8" s="12">
        <v>126</v>
      </c>
      <c r="M8" s="12">
        <f>L8*200</f>
        <v>25200</v>
      </c>
      <c r="N8" s="7">
        <f t="shared" si="0"/>
        <v>55165</v>
      </c>
    </row>
    <row r="9" spans="1:14" ht="21" customHeight="1">
      <c r="A9" s="26"/>
      <c r="B9" s="1">
        <v>4</v>
      </c>
      <c r="C9" s="9" t="s">
        <v>19</v>
      </c>
      <c r="D9" s="7">
        <v>161</v>
      </c>
      <c r="E9" s="7">
        <f>D9*200</f>
        <v>32200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106.1</v>
      </c>
      <c r="M9" s="7">
        <f>L9*200</f>
        <v>21220</v>
      </c>
      <c r="N9" s="7">
        <f t="shared" si="0"/>
        <v>53420</v>
      </c>
    </row>
    <row r="10" spans="1:14" ht="21" customHeight="1">
      <c r="A10" s="26"/>
      <c r="B10" s="1">
        <v>5</v>
      </c>
      <c r="C10" s="8" t="s">
        <v>20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71.790000000000006</v>
      </c>
      <c r="M10" s="7">
        <f>L10*200</f>
        <v>14358</v>
      </c>
      <c r="N10" s="7">
        <f t="shared" si="0"/>
        <v>14358</v>
      </c>
    </row>
    <row r="11" spans="1:14" ht="21" customHeight="1">
      <c r="A11" s="27"/>
      <c r="B11" s="1">
        <v>6</v>
      </c>
      <c r="C11" s="8" t="s">
        <v>21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17</v>
      </c>
      <c r="M11" s="7">
        <f>L11*200</f>
        <v>3400</v>
      </c>
      <c r="N11" s="7">
        <f t="shared" si="0"/>
        <v>3400</v>
      </c>
    </row>
    <row r="12" spans="1:14" ht="21" customHeight="1">
      <c r="A12" s="30" t="s">
        <v>22</v>
      </c>
      <c r="B12" s="1">
        <v>7</v>
      </c>
      <c r="C12" s="10" t="s">
        <v>23</v>
      </c>
      <c r="D12" s="7">
        <v>0</v>
      </c>
      <c r="E12" s="7">
        <v>0</v>
      </c>
      <c r="F12" s="7">
        <v>0</v>
      </c>
      <c r="G12" s="7">
        <v>0</v>
      </c>
      <c r="H12" s="7">
        <v>19</v>
      </c>
      <c r="I12" s="7">
        <f>H12*200</f>
        <v>3800</v>
      </c>
      <c r="J12" s="7">
        <v>47</v>
      </c>
      <c r="K12" s="7">
        <f>J12*500</f>
        <v>23500</v>
      </c>
      <c r="L12" s="7">
        <v>18</v>
      </c>
      <c r="M12" s="7">
        <f t="shared" ref="M12:M22" si="1">L12*200</f>
        <v>3600</v>
      </c>
      <c r="N12" s="7">
        <f t="shared" si="0"/>
        <v>30900</v>
      </c>
    </row>
    <row r="13" spans="1:14" ht="21" customHeight="1">
      <c r="A13" s="30"/>
      <c r="B13" s="1">
        <v>8</v>
      </c>
      <c r="C13" s="11" t="s">
        <v>24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41</v>
      </c>
      <c r="M13" s="7">
        <f t="shared" si="1"/>
        <v>8200</v>
      </c>
      <c r="N13" s="7">
        <f t="shared" si="0"/>
        <v>8200</v>
      </c>
    </row>
    <row r="14" spans="1:14" ht="21" customHeight="1">
      <c r="A14" s="30"/>
      <c r="B14" s="1">
        <v>9</v>
      </c>
      <c r="C14" s="11" t="s">
        <v>25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51</v>
      </c>
      <c r="M14" s="7">
        <f t="shared" si="1"/>
        <v>10200</v>
      </c>
      <c r="N14" s="7">
        <f t="shared" si="0"/>
        <v>10200</v>
      </c>
    </row>
    <row r="15" spans="1:14" ht="21" customHeight="1">
      <c r="A15" s="30"/>
      <c r="B15" s="1">
        <v>10</v>
      </c>
      <c r="C15" s="11" t="s">
        <v>26</v>
      </c>
      <c r="D15" s="7">
        <v>0</v>
      </c>
      <c r="E15" s="7">
        <v>0</v>
      </c>
      <c r="F15" s="7">
        <v>136</v>
      </c>
      <c r="G15" s="7">
        <f>F15*200</f>
        <v>27200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f t="shared" si="0"/>
        <v>27200</v>
      </c>
    </row>
    <row r="16" spans="1:14" ht="21" customHeight="1">
      <c r="A16" s="16"/>
      <c r="B16" s="1">
        <v>11</v>
      </c>
      <c r="C16" s="11" t="s">
        <v>27</v>
      </c>
      <c r="D16" s="7">
        <v>0</v>
      </c>
      <c r="E16" s="7">
        <v>0</v>
      </c>
      <c r="F16" s="7">
        <v>367</v>
      </c>
      <c r="G16" s="7">
        <f>F16*200</f>
        <v>73400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f t="shared" si="0"/>
        <v>73400</v>
      </c>
    </row>
    <row r="17" spans="1:14" ht="21" customHeight="1">
      <c r="A17" s="31" t="s">
        <v>28</v>
      </c>
      <c r="B17" s="1">
        <v>12</v>
      </c>
      <c r="C17" s="6" t="s">
        <v>29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82</v>
      </c>
      <c r="M17" s="7">
        <f t="shared" si="1"/>
        <v>16400</v>
      </c>
      <c r="N17" s="7">
        <f t="shared" si="0"/>
        <v>16400</v>
      </c>
    </row>
    <row r="18" spans="1:14" ht="21" customHeight="1">
      <c r="A18" s="31"/>
      <c r="B18" s="1">
        <v>13</v>
      </c>
      <c r="C18" s="6" t="s">
        <v>30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50</v>
      </c>
      <c r="M18" s="7">
        <f t="shared" si="1"/>
        <v>10000</v>
      </c>
      <c r="N18" s="7">
        <f t="shared" si="0"/>
        <v>10000</v>
      </c>
    </row>
    <row r="19" spans="1:14" ht="21" customHeight="1">
      <c r="A19" s="31"/>
      <c r="B19" s="1">
        <v>14</v>
      </c>
      <c r="C19" s="5" t="s">
        <v>31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48</v>
      </c>
      <c r="M19" s="7">
        <f t="shared" si="1"/>
        <v>9600</v>
      </c>
      <c r="N19" s="7">
        <f t="shared" si="0"/>
        <v>9600</v>
      </c>
    </row>
    <row r="20" spans="1:14" ht="21" customHeight="1">
      <c r="A20" s="31"/>
      <c r="B20" s="33">
        <v>15</v>
      </c>
      <c r="C20" s="36" t="s">
        <v>32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31</v>
      </c>
      <c r="M20" s="7">
        <f t="shared" si="1"/>
        <v>6200</v>
      </c>
      <c r="N20" s="7">
        <f t="shared" si="0"/>
        <v>6200</v>
      </c>
    </row>
    <row r="21" spans="1:14" ht="21" customHeight="1">
      <c r="A21" s="32" t="s">
        <v>33</v>
      </c>
      <c r="B21" s="34"/>
      <c r="C21" s="37"/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35.9</v>
      </c>
      <c r="M21" s="7">
        <f t="shared" si="1"/>
        <v>7180</v>
      </c>
      <c r="N21" s="7">
        <f t="shared" si="0"/>
        <v>7180</v>
      </c>
    </row>
    <row r="22" spans="1:14" ht="21" customHeight="1">
      <c r="A22" s="32"/>
      <c r="B22" s="1">
        <v>16</v>
      </c>
      <c r="C22" s="6" t="s">
        <v>34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15.9</v>
      </c>
      <c r="M22" s="7">
        <f t="shared" si="1"/>
        <v>3180</v>
      </c>
      <c r="N22" s="7">
        <f t="shared" ref="N22:N32" si="2">M22+K22+I22+G22+E22</f>
        <v>3180</v>
      </c>
    </row>
    <row r="23" spans="1:14" ht="21" customHeight="1">
      <c r="A23" s="30" t="s">
        <v>35</v>
      </c>
      <c r="B23" s="1">
        <v>17</v>
      </c>
      <c r="C23" s="11" t="s">
        <v>36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95</v>
      </c>
      <c r="M23" s="7">
        <f t="shared" ref="M23:M29" si="3">L23*200</f>
        <v>19000</v>
      </c>
      <c r="N23" s="7">
        <f t="shared" si="2"/>
        <v>19000</v>
      </c>
    </row>
    <row r="24" spans="1:14" ht="21" customHeight="1">
      <c r="A24" s="30"/>
      <c r="B24" s="1">
        <v>18</v>
      </c>
      <c r="C24" s="6" t="s">
        <v>37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355.2</v>
      </c>
      <c r="M24" s="7">
        <f t="shared" si="3"/>
        <v>71040</v>
      </c>
      <c r="N24" s="7">
        <f t="shared" si="2"/>
        <v>71040</v>
      </c>
    </row>
    <row r="25" spans="1:14" ht="21" customHeight="1">
      <c r="A25" s="30"/>
      <c r="B25" s="1">
        <v>19</v>
      </c>
      <c r="C25" s="11" t="s">
        <v>38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26.6</v>
      </c>
      <c r="M25" s="7">
        <f t="shared" si="3"/>
        <v>5320</v>
      </c>
      <c r="N25" s="7">
        <f t="shared" si="2"/>
        <v>5320</v>
      </c>
    </row>
    <row r="26" spans="1:14" ht="21" customHeight="1">
      <c r="A26" s="30"/>
      <c r="B26" s="1">
        <v>20</v>
      </c>
      <c r="C26" s="11" t="s">
        <v>39</v>
      </c>
      <c r="D26" s="7">
        <v>0</v>
      </c>
      <c r="E26" s="7">
        <v>0</v>
      </c>
      <c r="F26" s="7">
        <v>153</v>
      </c>
      <c r="G26" s="7">
        <f>F26*200</f>
        <v>30600</v>
      </c>
      <c r="H26" s="7">
        <v>0</v>
      </c>
      <c r="I26" s="7">
        <v>0</v>
      </c>
      <c r="J26" s="7">
        <v>0</v>
      </c>
      <c r="K26" s="7">
        <v>0</v>
      </c>
      <c r="L26" s="7">
        <v>15.5</v>
      </c>
      <c r="M26" s="7">
        <f t="shared" si="3"/>
        <v>3100</v>
      </c>
      <c r="N26" s="7">
        <f t="shared" si="2"/>
        <v>33700</v>
      </c>
    </row>
    <row r="27" spans="1:14" ht="21" customHeight="1">
      <c r="A27" s="16"/>
      <c r="B27" s="1">
        <v>21</v>
      </c>
      <c r="C27" s="10" t="s">
        <v>40</v>
      </c>
      <c r="D27" s="7">
        <v>120</v>
      </c>
      <c r="E27" s="7">
        <f>D27*200</f>
        <v>24000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f t="shared" si="2"/>
        <v>24000</v>
      </c>
    </row>
    <row r="28" spans="1:14" ht="21" customHeight="1">
      <c r="A28" s="15" t="s">
        <v>41</v>
      </c>
      <c r="B28" s="1">
        <v>22</v>
      </c>
      <c r="C28" s="5" t="s">
        <v>42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319</v>
      </c>
      <c r="M28" s="7">
        <f t="shared" si="3"/>
        <v>63800</v>
      </c>
      <c r="N28" s="7">
        <f t="shared" si="2"/>
        <v>63800</v>
      </c>
    </row>
    <row r="29" spans="1:14" ht="21" customHeight="1">
      <c r="A29" s="16"/>
      <c r="B29" s="1">
        <v>23</v>
      </c>
      <c r="C29" s="5" t="s">
        <v>43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37</v>
      </c>
      <c r="M29" s="7">
        <f t="shared" si="3"/>
        <v>7400</v>
      </c>
      <c r="N29" s="7">
        <f t="shared" si="2"/>
        <v>7400</v>
      </c>
    </row>
    <row r="30" spans="1:14" ht="21" customHeight="1">
      <c r="A30" s="6" t="s">
        <v>44</v>
      </c>
      <c r="B30" s="1">
        <v>24</v>
      </c>
      <c r="C30" s="6" t="s">
        <v>45</v>
      </c>
      <c r="D30" s="7">
        <v>0</v>
      </c>
      <c r="E30" s="7">
        <v>0</v>
      </c>
      <c r="F30" s="7">
        <v>0</v>
      </c>
      <c r="G30" s="7">
        <v>0</v>
      </c>
      <c r="H30" s="7">
        <v>91.4</v>
      </c>
      <c r="I30" s="7">
        <f>H30*200</f>
        <v>18280</v>
      </c>
      <c r="J30" s="7">
        <v>0</v>
      </c>
      <c r="K30" s="7">
        <v>0</v>
      </c>
      <c r="L30" s="7">
        <v>0</v>
      </c>
      <c r="M30" s="7">
        <v>0</v>
      </c>
      <c r="N30" s="7">
        <f t="shared" si="2"/>
        <v>18280</v>
      </c>
    </row>
    <row r="31" spans="1:14" ht="21" customHeight="1">
      <c r="A31" s="6" t="s">
        <v>46</v>
      </c>
      <c r="B31" s="1">
        <v>25</v>
      </c>
      <c r="C31" s="6" t="s">
        <v>47</v>
      </c>
      <c r="D31" s="7">
        <v>37.11</v>
      </c>
      <c r="E31" s="7">
        <f>D31*200</f>
        <v>7422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f t="shared" si="2"/>
        <v>7422</v>
      </c>
    </row>
    <row r="32" spans="1:14" ht="21" customHeight="1">
      <c r="A32" s="6" t="s">
        <v>48</v>
      </c>
      <c r="B32" s="1"/>
      <c r="C32" s="13"/>
      <c r="D32" s="7">
        <f>SUM(D6:D31)</f>
        <v>356.31</v>
      </c>
      <c r="E32" s="7">
        <f t="shared" ref="E32:M32" si="4">SUM(E6:E31)</f>
        <v>71262</v>
      </c>
      <c r="F32" s="7">
        <f t="shared" si="4"/>
        <v>656</v>
      </c>
      <c r="G32" s="7">
        <f t="shared" si="4"/>
        <v>131200</v>
      </c>
      <c r="H32" s="7">
        <f t="shared" si="4"/>
        <v>110.4</v>
      </c>
      <c r="I32" s="7">
        <f t="shared" si="4"/>
        <v>22080</v>
      </c>
      <c r="J32" s="7">
        <f t="shared" si="4"/>
        <v>106.93</v>
      </c>
      <c r="K32" s="7">
        <f t="shared" si="4"/>
        <v>53465</v>
      </c>
      <c r="L32" s="7">
        <f t="shared" si="4"/>
        <v>1553.09</v>
      </c>
      <c r="M32" s="7">
        <f t="shared" si="4"/>
        <v>310618</v>
      </c>
      <c r="N32" s="7">
        <f t="shared" si="2"/>
        <v>588625</v>
      </c>
    </row>
  </sheetData>
  <mergeCells count="20">
    <mergeCell ref="A23:A27"/>
    <mergeCell ref="B20:B21"/>
    <mergeCell ref="C3:C5"/>
    <mergeCell ref="C20:C21"/>
    <mergeCell ref="N3:N4"/>
    <mergeCell ref="D3:E4"/>
    <mergeCell ref="F3:G4"/>
    <mergeCell ref="H3:I4"/>
    <mergeCell ref="J3:K4"/>
    <mergeCell ref="L3:M4"/>
    <mergeCell ref="A28:A29"/>
    <mergeCell ref="A1:N1"/>
    <mergeCell ref="A2:N2"/>
    <mergeCell ref="A3:A5"/>
    <mergeCell ref="A6:A7"/>
    <mergeCell ref="A8:A11"/>
    <mergeCell ref="B3:B5"/>
    <mergeCell ref="A12:A16"/>
    <mergeCell ref="A17:A20"/>
    <mergeCell ref="A21:A22"/>
  </mergeCells>
  <phoneticPr fontId="9" type="noConversion"/>
  <pageMargins left="0.62986111111111098" right="0.31458333333333299" top="0.74791666666666701" bottom="1" header="0.5" footer="0.5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</dc:creator>
  <cp:lastModifiedBy>Administrator</cp:lastModifiedBy>
  <dcterms:created xsi:type="dcterms:W3CDTF">2025-02-06T01:59:00Z</dcterms:created>
  <dcterms:modified xsi:type="dcterms:W3CDTF">2025-02-18T08:26:29Z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BAE04751A7E04BA0A254A0984E3DBFF8_13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