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Sheet1!$A$5:$N$33</definedName>
    <definedName name="_xlnm.Print_Titles" localSheetId="0">Sheet1!$3:$5</definedName>
    <definedName name="_xlnm.Print_Area" localSheetId="0">Sheet1!$A$1:$N$33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<sst xmlns="http://schemas.openxmlformats.org/spreadsheetml/2006/main" count="154" uniqueCount="49">
  <si>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 xml:space="preserve">      2025年沙县区粮食产能区“五新”集成推广示范片拟补助资金一览表</t>
  </si>
  <si>
    <t>三明市沙县区农业农村局                                                                                                                日期：2025年12月22日</t>
  </si>
  <si>
    <t>乡（镇、街道）</t>
  </si>
  <si>
    <t>序号</t>
  </si>
  <si>
    <t>新型经营主体名称</t>
  </si>
  <si>
    <t>早稻/每亩补助280元</t>
  </si>
  <si>
    <t>再生稻头季稻/每亩补助280元</t>
  </si>
  <si>
    <t>再生季</t>
  </si>
  <si>
    <t>中、晚稻/每亩补助190元</t>
  </si>
  <si>
    <t>玉米示范片/每亩补助100元</t>
  </si>
  <si>
    <t>合 计（元）</t>
  </si>
  <si>
    <t>面积（亩）</t>
  </si>
  <si>
    <t>补贴（元）</t>
  </si>
  <si>
    <t>达标每亩补助190元</t>
  </si>
  <si>
    <t>凤岗街道</t>
  </si>
  <si>
    <t>林新妹</t>
  </si>
  <si>
    <t>/</t>
  </si>
  <si>
    <t>郑永忠</t>
  </si>
  <si>
    <t>虬江街道</t>
  </si>
  <si>
    <t>三明市沙县区龙云家庭农场</t>
  </si>
  <si>
    <t>沙县胜农农业机械专业合作社</t>
  </si>
  <si>
    <t>夏茂镇</t>
  </si>
  <si>
    <t>沙县夏茂镇吴章桂家庭农场</t>
  </si>
  <si>
    <t>沙县夏茂旺盛丰家庭农场</t>
  </si>
  <si>
    <t>沙县夏茂益农农机业专业合作社</t>
  </si>
  <si>
    <t>沙县宜钰农机专业合作社</t>
  </si>
  <si>
    <t>沙县禄华种植专业合作社</t>
  </si>
  <si>
    <t>沙县昌中农机专业合作社</t>
  </si>
  <si>
    <t>高桥镇</t>
  </si>
  <si>
    <t>沙县丰平农机专业合作社</t>
  </si>
  <si>
    <t>沙县高桥镇金桥烟农专业合作社</t>
  </si>
  <si>
    <t>沙县高桥长万家庭农场</t>
  </si>
  <si>
    <t>三明市沙县区椿桂种植家庭农场</t>
  </si>
  <si>
    <t>沙县高桥海泉家庭农场</t>
  </si>
  <si>
    <t>沙县高桥镇绿缘果蔬农民专业合作社</t>
  </si>
  <si>
    <t>沙县高桥镇姜吉圣家庭农场</t>
  </si>
  <si>
    <t>沙县高桥镇稻香居家庭农场</t>
  </si>
  <si>
    <t>青州镇</t>
  </si>
  <si>
    <t>富口镇</t>
  </si>
  <si>
    <t>沙县高桥陆传清家庭农场</t>
  </si>
  <si>
    <t>沙县富口良松家庭农场</t>
  </si>
  <si>
    <t>沙县高桥镇仁火家庭农场</t>
  </si>
  <si>
    <t>三明市沙县区富鑫农机服务专业合作社</t>
  </si>
  <si>
    <t>三明市沙县区旺丰种植家庭农场</t>
  </si>
  <si>
    <t>高砂镇</t>
  </si>
  <si>
    <t>三明市沙县区高砂维胜家庭农场</t>
  </si>
  <si>
    <t>沙县宗窠家庭农场</t>
  </si>
  <si>
    <t>合计</t>
  </si>
  <si>
    <t>25家主体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</si>
</sst>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view="pageBreakPreview" zoomScale="90" zoomScaleNormal="90" workbookViewId="0">
      <pane ySplit="5" topLeftCell="A6" activePane="bottomLeft" state="frozen"/>
      <selection/>
      <selection pane="bottomLeft" activeCell="A2" sqref="A2:N2"/>
    </sheetView>
  </sheetViews>
  <sheetFormatPr defaultColWidth="9" defaultRowHeight="13.5"/>
  <cols>
    <col min="2" max="2" width="6.94166666666667" customWidth="1"/>
    <col min="3" max="3" width="32.125" customWidth="1"/>
    <col min="4" max="5" width="10.55" customWidth="1"/>
    <col min="6" max="7" width="11.3833333333333" customWidth="1"/>
    <col min="8" max="9" width="11.525" customWidth="1"/>
    <col min="10" max="10" width="10" style="1" customWidth="1"/>
    <col min="11" max="11" width="10" customWidth="1"/>
    <col min="12" max="13" width="10.5583333333333" customWidth="1"/>
  </cols>
  <sheetData>
    <row r="1" ht="2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  <c r="K2" s="3"/>
      <c r="L2" s="3"/>
      <c r="M2" s="3"/>
      <c r="N2" s="3"/>
    </row>
    <row r="3" ht="29" customHeight="1" spans="1:14">
      <c r="A3" s="5" t="s">
        <v>2</v>
      </c>
      <c r="B3" s="6" t="s">
        <v>3</v>
      </c>
      <c r="C3" s="7" t="s">
        <v>4</v>
      </c>
      <c r="D3" s="8" t="s">
        <v>5</v>
      </c>
      <c r="E3" s="8"/>
      <c r="F3" s="8" t="s">
        <v>6</v>
      </c>
      <c r="G3" s="8"/>
      <c r="H3" s="8" t="s">
        <v>7</v>
      </c>
      <c r="I3" s="8"/>
      <c r="J3" s="8" t="s">
        <v>8</v>
      </c>
      <c r="K3" s="8"/>
      <c r="L3" s="8" t="s">
        <v>9</v>
      </c>
      <c r="M3" s="8"/>
      <c r="N3" s="8" t="s">
        <v>10</v>
      </c>
    </row>
    <row r="4" ht="30" customHeight="1" spans="1:14">
      <c r="A4" s="5"/>
      <c r="B4" s="9"/>
      <c r="C4" s="7"/>
      <c r="D4" s="6" t="s">
        <v>11</v>
      </c>
      <c r="E4" s="6" t="s">
        <v>12</v>
      </c>
      <c r="F4" s="6" t="s">
        <v>11</v>
      </c>
      <c r="G4" s="6" t="s">
        <v>12</v>
      </c>
      <c r="H4" s="6" t="s">
        <v>11</v>
      </c>
      <c r="I4" s="8" t="s">
        <v>13</v>
      </c>
      <c r="J4" s="6" t="s">
        <v>11</v>
      </c>
      <c r="K4" s="6" t="s">
        <v>12</v>
      </c>
      <c r="L4" s="6" t="s">
        <v>11</v>
      </c>
      <c r="M4" s="6" t="s">
        <v>12</v>
      </c>
      <c r="N4" s="8"/>
    </row>
    <row r="5" ht="18" customHeight="1" spans="1:14">
      <c r="A5" s="5"/>
      <c r="B5" s="10"/>
      <c r="C5" s="7"/>
      <c r="D5" s="10"/>
      <c r="E5" s="10"/>
      <c r="F5" s="10"/>
      <c r="G5" s="10"/>
      <c r="H5" s="10"/>
      <c r="I5" s="8" t="s">
        <v>12</v>
      </c>
      <c r="J5" s="10"/>
      <c r="K5" s="10"/>
      <c r="L5" s="10"/>
      <c r="M5" s="10"/>
      <c r="N5" s="8"/>
    </row>
    <row r="6" ht="18" customHeight="1" spans="1:14">
      <c r="A6" s="6" t="s">
        <v>14</v>
      </c>
      <c r="B6" s="11">
        <v>1</v>
      </c>
      <c r="C6" s="12" t="s">
        <v>15</v>
      </c>
      <c r="D6" s="13" t="s">
        <v>16</v>
      </c>
      <c r="E6" s="11">
        <v>0</v>
      </c>
      <c r="F6" s="13" t="s">
        <v>16</v>
      </c>
      <c r="G6" s="11">
        <v>0</v>
      </c>
      <c r="H6" s="13" t="s">
        <v>16</v>
      </c>
      <c r="I6" s="11">
        <v>0</v>
      </c>
      <c r="J6" s="14">
        <v>204</v>
      </c>
      <c r="K6" s="11">
        <f>190*J6</f>
        <v>38760</v>
      </c>
      <c r="L6" s="13" t="s">
        <v>16</v>
      </c>
      <c r="M6" s="11">
        <v>0</v>
      </c>
      <c r="N6" s="15">
        <f>K6</f>
        <v>38760</v>
      </c>
    </row>
    <row r="7" ht="18" customHeight="1" spans="1:14">
      <c r="A7" s="9"/>
      <c r="B7" s="11">
        <v>2</v>
      </c>
      <c r="C7" s="12" t="s">
        <v>17</v>
      </c>
      <c r="D7" s="13" t="s">
        <v>16</v>
      </c>
      <c r="E7" s="11">
        <v>0</v>
      </c>
      <c r="F7" s="13" t="s">
        <v>16</v>
      </c>
      <c r="G7" s="11">
        <v>0</v>
      </c>
      <c r="H7" s="13" t="s">
        <v>16</v>
      </c>
      <c r="I7" s="11">
        <v>0</v>
      </c>
      <c r="J7" s="14">
        <v>277</v>
      </c>
      <c r="K7" s="11">
        <f t="shared" ref="K7:K18" si="0">190*J7</f>
        <v>52630</v>
      </c>
      <c r="L7" s="13" t="s">
        <v>16</v>
      </c>
      <c r="M7" s="11">
        <v>0</v>
      </c>
      <c r="N7" s="15">
        <f t="shared" ref="N7:N16" si="1">K7</f>
        <v>52630</v>
      </c>
    </row>
    <row r="8" ht="18" customHeight="1" spans="1:14">
      <c r="A8" s="16" t="s">
        <v>18</v>
      </c>
      <c r="B8" s="11">
        <v>3</v>
      </c>
      <c r="C8" s="8" t="s">
        <v>19</v>
      </c>
      <c r="D8" s="13" t="s">
        <v>16</v>
      </c>
      <c r="E8" s="11">
        <v>0</v>
      </c>
      <c r="F8" s="13" t="s">
        <v>16</v>
      </c>
      <c r="G8" s="11">
        <v>0</v>
      </c>
      <c r="H8" s="13" t="s">
        <v>16</v>
      </c>
      <c r="I8" s="11">
        <v>0</v>
      </c>
      <c r="J8" s="17">
        <v>230</v>
      </c>
      <c r="K8" s="11">
        <f t="shared" si="0"/>
        <v>43700</v>
      </c>
      <c r="L8" s="13" t="s">
        <v>16</v>
      </c>
      <c r="M8" s="11">
        <v>0</v>
      </c>
      <c r="N8" s="15">
        <f t="shared" si="1"/>
        <v>43700</v>
      </c>
    </row>
    <row r="9" ht="18" customHeight="1" spans="1:14">
      <c r="A9" s="18"/>
      <c r="B9" s="11">
        <v>4</v>
      </c>
      <c r="C9" s="8" t="s">
        <v>20</v>
      </c>
      <c r="D9" s="13" t="s">
        <v>16</v>
      </c>
      <c r="E9" s="11">
        <v>0</v>
      </c>
      <c r="F9" s="13" t="s">
        <v>16</v>
      </c>
      <c r="G9" s="11">
        <v>0</v>
      </c>
      <c r="H9" s="13" t="s">
        <v>16</v>
      </c>
      <c r="I9" s="11">
        <v>0</v>
      </c>
      <c r="J9" s="14">
        <v>903</v>
      </c>
      <c r="K9" s="11">
        <f t="shared" si="0"/>
        <v>171570</v>
      </c>
      <c r="L9" s="13" t="s">
        <v>16</v>
      </c>
      <c r="M9" s="11">
        <v>0</v>
      </c>
      <c r="N9" s="15">
        <f t="shared" si="1"/>
        <v>171570</v>
      </c>
    </row>
    <row r="10" ht="18" customHeight="1" spans="1:14">
      <c r="A10" s="16" t="s">
        <v>21</v>
      </c>
      <c r="B10" s="11">
        <v>5</v>
      </c>
      <c r="C10" s="12" t="s">
        <v>22</v>
      </c>
      <c r="D10" s="13" t="s">
        <v>16</v>
      </c>
      <c r="E10" s="11">
        <v>0</v>
      </c>
      <c r="F10" s="13" t="s">
        <v>16</v>
      </c>
      <c r="G10" s="11">
        <v>0</v>
      </c>
      <c r="H10" s="13" t="s">
        <v>16</v>
      </c>
      <c r="I10" s="11">
        <v>0</v>
      </c>
      <c r="J10" s="14">
        <v>311</v>
      </c>
      <c r="K10" s="11">
        <f t="shared" si="0"/>
        <v>59090</v>
      </c>
      <c r="L10" s="13" t="s">
        <v>16</v>
      </c>
      <c r="M10" s="11">
        <v>0</v>
      </c>
      <c r="N10" s="15">
        <f t="shared" si="1"/>
        <v>59090</v>
      </c>
    </row>
    <row r="11" ht="18" customHeight="1" spans="1:14">
      <c r="A11" s="18"/>
      <c r="B11" s="11">
        <v>6</v>
      </c>
      <c r="C11" s="12" t="s">
        <v>23</v>
      </c>
      <c r="D11" s="13" t="s">
        <v>16</v>
      </c>
      <c r="E11" s="11">
        <v>0</v>
      </c>
      <c r="F11" s="13" t="s">
        <v>16</v>
      </c>
      <c r="G11" s="11">
        <v>0</v>
      </c>
      <c r="H11" s="13" t="s">
        <v>16</v>
      </c>
      <c r="I11" s="11">
        <v>0</v>
      </c>
      <c r="J11" s="14">
        <v>486</v>
      </c>
      <c r="K11" s="11">
        <f t="shared" si="0"/>
        <v>92340</v>
      </c>
      <c r="L11" s="13" t="s">
        <v>16</v>
      </c>
      <c r="M11" s="11">
        <v>0</v>
      </c>
      <c r="N11" s="15">
        <f t="shared" si="1"/>
        <v>92340</v>
      </c>
    </row>
    <row r="12" ht="18" customHeight="1" spans="1:14">
      <c r="A12" s="18"/>
      <c r="B12" s="11">
        <v>7</v>
      </c>
      <c r="C12" s="19" t="s">
        <v>24</v>
      </c>
      <c r="D12" s="13" t="s">
        <v>16</v>
      </c>
      <c r="E12" s="11">
        <v>0</v>
      </c>
      <c r="F12" s="13" t="s">
        <v>16</v>
      </c>
      <c r="G12" s="11">
        <v>0</v>
      </c>
      <c r="H12" s="13" t="s">
        <v>16</v>
      </c>
      <c r="I12" s="11">
        <v>0</v>
      </c>
      <c r="J12" s="20">
        <v>305</v>
      </c>
      <c r="K12" s="11">
        <f t="shared" si="0"/>
        <v>57950</v>
      </c>
      <c r="L12" s="13" t="s">
        <v>16</v>
      </c>
      <c r="M12" s="11">
        <v>0</v>
      </c>
      <c r="N12" s="15">
        <f t="shared" si="1"/>
        <v>57950</v>
      </c>
    </row>
    <row r="13" ht="18" customHeight="1" spans="1:14">
      <c r="A13" s="18"/>
      <c r="B13" s="11">
        <v>8</v>
      </c>
      <c r="C13" s="12" t="s">
        <v>25</v>
      </c>
      <c r="D13" s="13" t="s">
        <v>16</v>
      </c>
      <c r="E13" s="11">
        <v>0</v>
      </c>
      <c r="F13" s="13" t="s">
        <v>16</v>
      </c>
      <c r="G13" s="11">
        <v>0</v>
      </c>
      <c r="H13" s="13" t="s">
        <v>16</v>
      </c>
      <c r="I13" s="11">
        <v>0</v>
      </c>
      <c r="J13" s="21">
        <v>320</v>
      </c>
      <c r="K13" s="11">
        <f t="shared" si="0"/>
        <v>60800</v>
      </c>
      <c r="L13" s="13" t="s">
        <v>16</v>
      </c>
      <c r="M13" s="11">
        <v>0</v>
      </c>
      <c r="N13" s="15">
        <f t="shared" si="1"/>
        <v>60800</v>
      </c>
    </row>
    <row r="14" ht="18" customHeight="1" spans="1:14">
      <c r="A14" s="18"/>
      <c r="B14" s="11">
        <v>9</v>
      </c>
      <c r="C14" s="12" t="s">
        <v>26</v>
      </c>
      <c r="D14" s="13" t="s">
        <v>16</v>
      </c>
      <c r="E14" s="11">
        <v>0</v>
      </c>
      <c r="F14" s="13" t="s">
        <v>16</v>
      </c>
      <c r="G14" s="11">
        <v>0</v>
      </c>
      <c r="H14" s="13" t="s">
        <v>16</v>
      </c>
      <c r="I14" s="11">
        <v>0</v>
      </c>
      <c r="J14" s="13">
        <v>1311</v>
      </c>
      <c r="K14" s="11">
        <f t="shared" si="0"/>
        <v>249090</v>
      </c>
      <c r="L14" s="13" t="s">
        <v>16</v>
      </c>
      <c r="M14" s="11">
        <v>0</v>
      </c>
      <c r="N14" s="15">
        <f t="shared" si="1"/>
        <v>249090</v>
      </c>
    </row>
    <row r="15" ht="18" customHeight="1" spans="1:14">
      <c r="A15" s="22"/>
      <c r="B15" s="11">
        <v>10</v>
      </c>
      <c r="C15" s="19" t="s">
        <v>27</v>
      </c>
      <c r="D15" s="13" t="s">
        <v>16</v>
      </c>
      <c r="E15" s="11">
        <v>0</v>
      </c>
      <c r="F15" s="13" t="s">
        <v>16</v>
      </c>
      <c r="G15" s="11">
        <v>0</v>
      </c>
      <c r="H15" s="13" t="s">
        <v>16</v>
      </c>
      <c r="I15" s="11">
        <v>0</v>
      </c>
      <c r="J15" s="23">
        <v>284</v>
      </c>
      <c r="K15" s="11">
        <f t="shared" si="0"/>
        <v>53960</v>
      </c>
      <c r="L15" s="13" t="s">
        <v>16</v>
      </c>
      <c r="M15" s="11">
        <v>0</v>
      </c>
      <c r="N15" s="15">
        <f t="shared" si="1"/>
        <v>53960</v>
      </c>
    </row>
    <row r="16" ht="18" customHeight="1" spans="1:14">
      <c r="A16" s="24" t="s">
        <v>28</v>
      </c>
      <c r="B16" s="11">
        <v>11</v>
      </c>
      <c r="C16" s="25"/>
      <c r="D16" s="13" t="s">
        <v>16</v>
      </c>
      <c r="E16" s="11">
        <v>0</v>
      </c>
      <c r="F16" s="13" t="s">
        <v>16</v>
      </c>
      <c r="G16" s="11">
        <v>0</v>
      </c>
      <c r="H16" s="13" t="s">
        <v>16</v>
      </c>
      <c r="I16" s="11">
        <v>0</v>
      </c>
      <c r="J16" s="13">
        <v>310</v>
      </c>
      <c r="K16" s="11">
        <f t="shared" si="0"/>
        <v>58900</v>
      </c>
      <c r="L16" s="13" t="s">
        <v>16</v>
      </c>
      <c r="M16" s="11">
        <v>0</v>
      </c>
      <c r="N16" s="15">
        <f t="shared" si="1"/>
        <v>58900</v>
      </c>
    </row>
    <row r="17" ht="18" customHeight="1" spans="1:14">
      <c r="A17" s="24"/>
      <c r="B17" s="11">
        <v>12</v>
      </c>
      <c r="C17" s="12" t="s">
        <v>29</v>
      </c>
      <c r="D17" s="13">
        <v>220</v>
      </c>
      <c r="E17" s="11">
        <f>280*D17</f>
        <v>61600</v>
      </c>
      <c r="F17" s="13" t="s">
        <v>16</v>
      </c>
      <c r="G17" s="11">
        <v>0</v>
      </c>
      <c r="H17" s="13" t="s">
        <v>16</v>
      </c>
      <c r="I17" s="11">
        <v>0</v>
      </c>
      <c r="J17" s="13">
        <v>340</v>
      </c>
      <c r="K17" s="11">
        <f t="shared" si="0"/>
        <v>64600</v>
      </c>
      <c r="L17" s="13" t="s">
        <v>16</v>
      </c>
      <c r="M17" s="11">
        <v>0</v>
      </c>
      <c r="N17" s="11">
        <f>E17+K17</f>
        <v>126200</v>
      </c>
    </row>
    <row r="18" ht="18" customHeight="1" spans="1:14">
      <c r="A18" s="24"/>
      <c r="B18" s="11">
        <v>13</v>
      </c>
      <c r="C18" s="12" t="s">
        <v>30</v>
      </c>
      <c r="D18" s="13" t="s">
        <v>16</v>
      </c>
      <c r="E18" s="11">
        <v>0</v>
      </c>
      <c r="F18" s="13">
        <v>610</v>
      </c>
      <c r="G18" s="11">
        <f>280*F18</f>
        <v>170800</v>
      </c>
      <c r="H18" s="13">
        <v>610</v>
      </c>
      <c r="I18" s="11">
        <f>190*H18</f>
        <v>115900</v>
      </c>
      <c r="J18" s="13">
        <v>290</v>
      </c>
      <c r="K18" s="11">
        <f t="shared" si="0"/>
        <v>55100</v>
      </c>
      <c r="L18" s="13" t="s">
        <v>16</v>
      </c>
      <c r="M18" s="11">
        <v>0</v>
      </c>
      <c r="N18" s="11">
        <f>G18+I18+K18</f>
        <v>341800</v>
      </c>
    </row>
    <row r="19" ht="18" customHeight="1" spans="1:14">
      <c r="A19" s="24"/>
      <c r="B19" s="11">
        <v>14</v>
      </c>
      <c r="C19" s="12" t="s">
        <v>31</v>
      </c>
      <c r="D19" s="13" t="s">
        <v>16</v>
      </c>
      <c r="E19" s="11">
        <v>0</v>
      </c>
      <c r="F19" s="13">
        <v>295</v>
      </c>
      <c r="G19" s="11">
        <f>280*F19</f>
        <v>82600</v>
      </c>
      <c r="H19" s="13">
        <v>295</v>
      </c>
      <c r="I19" s="11">
        <f>190*H19</f>
        <v>56050</v>
      </c>
      <c r="J19" s="13" t="s">
        <v>16</v>
      </c>
      <c r="K19" s="11">
        <v>0</v>
      </c>
      <c r="L19" s="13" t="s">
        <v>16</v>
      </c>
      <c r="M19" s="11">
        <v>0</v>
      </c>
      <c r="N19" s="11">
        <f>G19+I19</f>
        <v>138650</v>
      </c>
    </row>
    <row r="20" ht="18" customHeight="1" spans="1:14">
      <c r="A20" s="24"/>
      <c r="B20" s="11">
        <v>15</v>
      </c>
      <c r="C20" s="26" t="s">
        <v>32</v>
      </c>
      <c r="D20" s="13" t="s">
        <v>16</v>
      </c>
      <c r="E20" s="11">
        <v>0</v>
      </c>
      <c r="F20" s="13" t="s">
        <v>16</v>
      </c>
      <c r="G20" s="11">
        <v>0</v>
      </c>
      <c r="H20" s="13" t="s">
        <v>16</v>
      </c>
      <c r="I20" s="11">
        <v>0</v>
      </c>
      <c r="J20" s="13">
        <v>202</v>
      </c>
      <c r="K20" s="11">
        <f>190*J20</f>
        <v>38380</v>
      </c>
      <c r="L20" s="13" t="s">
        <v>16</v>
      </c>
      <c r="M20" s="11">
        <v>0</v>
      </c>
      <c r="N20" s="11">
        <f>K20</f>
        <v>38380</v>
      </c>
    </row>
    <row r="21" ht="18" customHeight="1" spans="1:14">
      <c r="A21" s="24"/>
      <c r="B21" s="11">
        <v>16</v>
      </c>
      <c r="C21" s="12" t="s">
        <v>33</v>
      </c>
      <c r="D21" s="13" t="s">
        <v>16</v>
      </c>
      <c r="E21" s="11">
        <v>0</v>
      </c>
      <c r="F21" s="13" t="s">
        <v>16</v>
      </c>
      <c r="G21" s="11">
        <v>0</v>
      </c>
      <c r="H21" s="13" t="s">
        <v>16</v>
      </c>
      <c r="I21" s="11">
        <v>0</v>
      </c>
      <c r="J21" s="13" t="s">
        <v>16</v>
      </c>
      <c r="K21" s="11">
        <v>0</v>
      </c>
      <c r="L21" s="13">
        <v>201</v>
      </c>
      <c r="M21" s="11">
        <f>L21*100</f>
        <v>20100</v>
      </c>
      <c r="N21" s="11">
        <f>M21</f>
        <v>20100</v>
      </c>
    </row>
    <row r="22" ht="18" customHeight="1" spans="1:14">
      <c r="A22" s="24"/>
      <c r="B22" s="11">
        <v>17</v>
      </c>
      <c r="C22" s="12" t="s">
        <v>34</v>
      </c>
      <c r="D22" s="13" t="s">
        <v>16</v>
      </c>
      <c r="E22" s="11">
        <v>0</v>
      </c>
      <c r="F22" s="13" t="s">
        <v>16</v>
      </c>
      <c r="G22" s="11">
        <v>0</v>
      </c>
      <c r="H22" s="13" t="s">
        <v>16</v>
      </c>
      <c r="I22" s="11">
        <v>0</v>
      </c>
      <c r="J22" s="13" t="s">
        <v>16</v>
      </c>
      <c r="K22" s="11">
        <v>0</v>
      </c>
      <c r="L22" s="13">
        <v>201</v>
      </c>
      <c r="M22" s="11">
        <f>L22*100</f>
        <v>20100</v>
      </c>
      <c r="N22" s="11">
        <f>M22</f>
        <v>20100</v>
      </c>
    </row>
    <row r="23" ht="18" customHeight="1" spans="1:14">
      <c r="A23" s="24"/>
      <c r="B23" s="11">
        <v>18</v>
      </c>
      <c r="C23" s="12" t="s">
        <v>35</v>
      </c>
      <c r="D23" s="13" t="s">
        <v>16</v>
      </c>
      <c r="E23" s="11">
        <v>0</v>
      </c>
      <c r="F23" s="13" t="s">
        <v>16</v>
      </c>
      <c r="G23" s="11">
        <v>0</v>
      </c>
      <c r="H23" s="13" t="s">
        <v>16</v>
      </c>
      <c r="I23" s="11">
        <v>0</v>
      </c>
      <c r="J23" s="13" t="s">
        <v>16</v>
      </c>
      <c r="K23" s="11">
        <v>0</v>
      </c>
      <c r="L23" s="13">
        <v>202</v>
      </c>
      <c r="M23" s="11">
        <f>L23*100</f>
        <v>20200</v>
      </c>
      <c r="N23" s="11">
        <f>M23</f>
        <v>20200</v>
      </c>
    </row>
    <row r="24" ht="18" customHeight="1" spans="1:14">
      <c r="A24" s="24"/>
      <c r="B24" s="11">
        <v>19</v>
      </c>
      <c r="C24" s="19" t="s">
        <v>36</v>
      </c>
      <c r="D24" s="13" t="s">
        <v>16</v>
      </c>
      <c r="E24" s="11">
        <v>0</v>
      </c>
      <c r="F24" s="13" t="s">
        <v>16</v>
      </c>
      <c r="G24" s="11">
        <v>0</v>
      </c>
      <c r="H24" s="13" t="s">
        <v>16</v>
      </c>
      <c r="I24" s="11">
        <v>0</v>
      </c>
      <c r="J24" s="11">
        <v>203</v>
      </c>
      <c r="K24" s="11">
        <f t="shared" ref="K24:K32" si="2">190*J24</f>
        <v>38570</v>
      </c>
      <c r="L24" s="13" t="s">
        <v>16</v>
      </c>
      <c r="M24" s="11">
        <v>0</v>
      </c>
      <c r="N24" s="11">
        <f>K24</f>
        <v>38570</v>
      </c>
    </row>
    <row r="25" ht="18" customHeight="1" spans="1:14">
      <c r="A25" s="18" t="s">
        <v>37</v>
      </c>
      <c r="B25" s="11">
        <v>20</v>
      </c>
      <c r="C25" s="25"/>
      <c r="D25" s="13" t="s">
        <v>16</v>
      </c>
      <c r="E25" s="11">
        <v>0</v>
      </c>
      <c r="F25" s="11">
        <v>415</v>
      </c>
      <c r="G25" s="11">
        <f>280*F25</f>
        <v>116200</v>
      </c>
      <c r="H25" s="13" t="s">
        <v>16</v>
      </c>
      <c r="I25" s="11">
        <v>0</v>
      </c>
      <c r="J25" s="13" t="s">
        <v>16</v>
      </c>
      <c r="K25" s="11">
        <v>0</v>
      </c>
      <c r="L25" s="13" t="s">
        <v>16</v>
      </c>
      <c r="M25" s="11">
        <v>0</v>
      </c>
      <c r="N25" s="11">
        <f>G25</f>
        <v>116200</v>
      </c>
    </row>
    <row r="26" ht="18" customHeight="1" spans="1:14">
      <c r="A26" s="16" t="s">
        <v>38</v>
      </c>
      <c r="B26" s="11">
        <v>21</v>
      </c>
      <c r="C26" s="8" t="s">
        <v>39</v>
      </c>
      <c r="D26" s="13">
        <v>410</v>
      </c>
      <c r="E26" s="11">
        <f>280*D26</f>
        <v>114800</v>
      </c>
      <c r="F26" s="11">
        <v>289</v>
      </c>
      <c r="G26" s="11">
        <f>280*F26</f>
        <v>80920</v>
      </c>
      <c r="H26" s="11">
        <v>289</v>
      </c>
      <c r="I26" s="11">
        <f>190*H26</f>
        <v>54910</v>
      </c>
      <c r="J26" s="13">
        <v>389</v>
      </c>
      <c r="K26" s="11">
        <f t="shared" si="2"/>
        <v>73910</v>
      </c>
      <c r="L26" s="13" t="s">
        <v>16</v>
      </c>
      <c r="M26" s="11">
        <v>0</v>
      </c>
      <c r="N26" s="11">
        <f>E26+G26+I26+K26</f>
        <v>324540</v>
      </c>
    </row>
    <row r="27" ht="18" customHeight="1" spans="1:14">
      <c r="A27" s="18"/>
      <c r="B27" s="11">
        <v>22</v>
      </c>
      <c r="C27" s="12" t="s">
        <v>40</v>
      </c>
      <c r="D27" s="13" t="s">
        <v>16</v>
      </c>
      <c r="E27" s="11">
        <v>0</v>
      </c>
      <c r="F27" s="11">
        <v>239</v>
      </c>
      <c r="G27" s="11">
        <f>280*F27</f>
        <v>66920</v>
      </c>
      <c r="H27" s="11">
        <v>239</v>
      </c>
      <c r="I27" s="11">
        <f>190*H27</f>
        <v>45410</v>
      </c>
      <c r="J27" s="13" t="s">
        <v>16</v>
      </c>
      <c r="K27" s="11">
        <v>0</v>
      </c>
      <c r="L27" s="13" t="s">
        <v>16</v>
      </c>
      <c r="M27" s="11">
        <v>0</v>
      </c>
      <c r="N27" s="11">
        <f>G27+I27</f>
        <v>112330</v>
      </c>
    </row>
    <row r="28" ht="18" customHeight="1" spans="1:14">
      <c r="A28" s="18"/>
      <c r="B28" s="11">
        <v>23</v>
      </c>
      <c r="C28" s="12" t="s">
        <v>41</v>
      </c>
      <c r="D28" s="13" t="s">
        <v>16</v>
      </c>
      <c r="E28" s="11">
        <v>0</v>
      </c>
      <c r="F28" s="11">
        <v>535</v>
      </c>
      <c r="G28" s="11">
        <f>280*F28</f>
        <v>149800</v>
      </c>
      <c r="H28" s="11">
        <v>535</v>
      </c>
      <c r="I28" s="11">
        <f>190*H28</f>
        <v>101650</v>
      </c>
      <c r="J28" s="13" t="s">
        <v>16</v>
      </c>
      <c r="K28" s="11">
        <v>0</v>
      </c>
      <c r="L28" s="13" t="s">
        <v>16</v>
      </c>
      <c r="M28" s="11">
        <v>0</v>
      </c>
      <c r="N28" s="11">
        <f>G28+I28</f>
        <v>251450</v>
      </c>
    </row>
    <row r="29" ht="18" customHeight="1" spans="1:14">
      <c r="A29" s="18"/>
      <c r="B29" s="11">
        <v>24</v>
      </c>
      <c r="C29" s="12" t="s">
        <v>42</v>
      </c>
      <c r="D29" s="13" t="s">
        <v>16</v>
      </c>
      <c r="E29" s="11">
        <v>0</v>
      </c>
      <c r="F29" s="13" t="s">
        <v>16</v>
      </c>
      <c r="G29" s="11">
        <v>0</v>
      </c>
      <c r="H29" s="13" t="s">
        <v>16</v>
      </c>
      <c r="I29" s="11">
        <v>0</v>
      </c>
      <c r="J29" s="13">
        <v>204</v>
      </c>
      <c r="K29" s="11">
        <f t="shared" si="2"/>
        <v>38760</v>
      </c>
      <c r="L29" s="13" t="s">
        <v>16</v>
      </c>
      <c r="M29" s="11">
        <v>0</v>
      </c>
      <c r="N29" s="11">
        <f>K29</f>
        <v>38760</v>
      </c>
    </row>
    <row r="30" ht="18" customHeight="1" spans="1:14">
      <c r="A30" s="18"/>
      <c r="B30" s="11">
        <v>25</v>
      </c>
      <c r="C30" s="12" t="s">
        <v>43</v>
      </c>
      <c r="D30" s="13" t="s">
        <v>16</v>
      </c>
      <c r="E30" s="11">
        <v>0</v>
      </c>
      <c r="F30" s="13" t="s">
        <v>16</v>
      </c>
      <c r="G30" s="11">
        <v>0</v>
      </c>
      <c r="H30" s="13" t="s">
        <v>16</v>
      </c>
      <c r="I30" s="11">
        <v>0</v>
      </c>
      <c r="J30" s="13">
        <v>390</v>
      </c>
      <c r="K30" s="11">
        <f t="shared" si="2"/>
        <v>74100</v>
      </c>
      <c r="L30" s="13" t="s">
        <v>16</v>
      </c>
      <c r="M30" s="11">
        <v>0</v>
      </c>
      <c r="N30" s="11">
        <f>K30</f>
        <v>74100</v>
      </c>
    </row>
    <row r="31" ht="18" customHeight="1" spans="1:14">
      <c r="A31" s="16" t="s">
        <v>44</v>
      </c>
      <c r="B31" s="11">
        <v>26</v>
      </c>
      <c r="C31" s="8" t="s">
        <v>45</v>
      </c>
      <c r="D31" s="13" t="s">
        <v>16</v>
      </c>
      <c r="E31" s="11">
        <v>0</v>
      </c>
      <c r="F31" s="13" t="s">
        <v>16</v>
      </c>
      <c r="G31" s="11">
        <v>0</v>
      </c>
      <c r="H31" s="13" t="s">
        <v>16</v>
      </c>
      <c r="I31" s="11">
        <v>0</v>
      </c>
      <c r="J31" s="13">
        <v>200</v>
      </c>
      <c r="K31" s="11">
        <f t="shared" si="2"/>
        <v>38000</v>
      </c>
      <c r="L31" s="13" t="s">
        <v>16</v>
      </c>
      <c r="M31" s="11">
        <v>0</v>
      </c>
      <c r="N31" s="11">
        <f>K31</f>
        <v>38000</v>
      </c>
    </row>
    <row r="32" ht="18" customHeight="1" spans="1:14">
      <c r="A32" s="18"/>
      <c r="B32" s="11">
        <v>27</v>
      </c>
      <c r="C32" s="8" t="s">
        <v>46</v>
      </c>
      <c r="D32" s="11">
        <v>220</v>
      </c>
      <c r="E32" s="11">
        <f>280*D32</f>
        <v>61600</v>
      </c>
      <c r="F32" s="13" t="s">
        <v>16</v>
      </c>
      <c r="G32" s="11">
        <v>0</v>
      </c>
      <c r="H32" s="13" t="s">
        <v>16</v>
      </c>
      <c r="I32" s="11">
        <v>0</v>
      </c>
      <c r="J32" s="13">
        <v>226</v>
      </c>
      <c r="K32" s="11">
        <f t="shared" si="2"/>
        <v>42940</v>
      </c>
      <c r="L32" s="13" t="s">
        <v>16</v>
      </c>
      <c r="M32" s="11">
        <v>0</v>
      </c>
      <c r="N32" s="11">
        <f>E32+K32</f>
        <v>104540</v>
      </c>
    </row>
    <row r="33" ht="18" customHeight="1" spans="1:14">
      <c r="A33" s="8" t="s">
        <v>47</v>
      </c>
      <c r="B33" s="11"/>
      <c r="C33" s="24" t="s">
        <v>48</v>
      </c>
      <c r="D33" s="11">
        <f>SUM(D17:D32)</f>
        <v>850</v>
      </c>
      <c r="E33" s="11">
        <f>SUM(E8:E32)</f>
        <v>238000</v>
      </c>
      <c r="F33" s="11">
        <f>SUM(F6:F32)</f>
        <v>2383</v>
      </c>
      <c r="G33" s="11">
        <f>SUM(G8:G32)</f>
        <v>667240</v>
      </c>
      <c r="H33" s="11">
        <f>SUM(H8:H32)</f>
        <v>1968</v>
      </c>
      <c r="I33" s="11">
        <f>SUM(I8:I32)</f>
        <v>373920</v>
      </c>
      <c r="J33" s="11">
        <f>SUM(J6:J32)</f>
        <v>7385</v>
      </c>
      <c r="K33" s="11">
        <f>SUM(K6:K32)</f>
        <v>1403150</v>
      </c>
      <c r="L33" s="11">
        <f>SUM(L21:L32)</f>
        <v>604</v>
      </c>
      <c r="M33" s="11">
        <f>SUM(M6:M32)</f>
        <v>60400</v>
      </c>
      <c r="N33" s="11">
        <f>SUM(N6:N32)</f>
        <v>2742710</v>
      </c>
    </row>
  </sheetData>
  <autoFilter xmlns:etc="http://www.wps.cn/officeDocument/2017/etCustomData" ref="A5:N33" etc:filterBottomFollowUsedRange="0">
    <extLst/>
  </autoFilter>
  <mergeCells count="28">
    <mergeCell ref="A1:N1"/>
    <mergeCell ref="A2:N2"/>
    <mergeCell ref="D3:E3"/>
    <mergeCell ref="F3:G3"/>
    <mergeCell ref="H3:I3"/>
    <mergeCell ref="J3:K3"/>
    <mergeCell ref="L3:M3"/>
    <mergeCell ref="A3:A5"/>
    <mergeCell ref="A6:A7"/>
    <mergeCell ref="A8:A9"/>
    <mergeCell ref="A10:A15"/>
    <mergeCell ref="A16:A24"/>
    <mergeCell ref="A26:A30"/>
    <mergeCell ref="A31:A32"/>
    <mergeCell ref="B3:B5"/>
    <mergeCell ref="C3:C5"/>
    <mergeCell ref="C15:C16"/>
    <mergeCell ref="C24:C2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3:N5"/>
  </mergeCells>
  <pageMargins left="0.511805555555556" right="0.432638888888889" top="0.550694444444444" bottom="0.314583333333333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WPS_1733990319</cp:lastModifiedBy>
  <dcterms:created xsi:type="dcterms:W3CDTF">2024-11-20T09:36:00Z</dcterms:created>
  <dcterms:modified xsi:type="dcterms:W3CDTF">2025-12-22T02:35:52Z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1EFD07202289492CBBC793083BC0D33E_13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