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3" sheetId="3" r:id="rId1"/>
    <sheet name="Sheet4" sheetId="4" r:id="rId2"/>
    <sheet name="Sheet2" sheetId="2" r:id="rId3"/>
    <sheet name="Sheet1" sheetId="1" r:id="rId4"/>
  </sheets>
  <definedNames>
    <definedName name="_xlnm._FilterDatabase" localSheetId="3" hidden="1">Sheet1!$A$3:$K$109</definedName>
  </definedNames>
  <calcPr calcId="144525"/>
</workbook>
</file>

<file path=xl/sharedStrings.xml><?xml version="1.0" encoding="utf-8"?>
<sst xmlns="http://schemas.openxmlformats.org/spreadsheetml/2006/main" count="388" uniqueCount="202">
  <si>
    <t>高速通行费100万元以上情况</t>
  </si>
  <si>
    <t>序号</t>
  </si>
  <si>
    <t>单位名称</t>
  </si>
  <si>
    <t>各县（市、区）</t>
  </si>
  <si>
    <t>联系人</t>
  </si>
  <si>
    <t>电话号码</t>
  </si>
  <si>
    <t>车辆数（辆）</t>
  </si>
  <si>
    <t>2021年
（万元）</t>
  </si>
  <si>
    <t>2022年
（万元）</t>
  </si>
  <si>
    <t>增量部分   （万元）</t>
  </si>
  <si>
    <t>奖励金额（万元）</t>
  </si>
  <si>
    <t>市本级承担    （万元）</t>
  </si>
  <si>
    <t xml:space="preserve"> 三明市强运物流有限公司</t>
  </si>
  <si>
    <t>三元区</t>
  </si>
  <si>
    <t>邹飞</t>
  </si>
  <si>
    <t xml:space="preserve"> 三明市燃气运输有限公司</t>
  </si>
  <si>
    <t>张</t>
  </si>
  <si>
    <t xml:space="preserve"> 三明市祥和物流有限公司</t>
  </si>
  <si>
    <t>龚有和</t>
  </si>
  <si>
    <t xml:space="preserve"> 三明顺峰达物流有限公司</t>
  </si>
  <si>
    <t>林德茂</t>
  </si>
  <si>
    <t>祥志（福建）智慧物流园有限公司</t>
  </si>
  <si>
    <t xml:space="preserve"> 福建兄弟智慧物流有限公司</t>
  </si>
  <si>
    <t>陈清江</t>
  </si>
  <si>
    <t>三明市玖玖物流有限责任公司</t>
  </si>
  <si>
    <t>刘璋</t>
  </si>
  <si>
    <t>13605976696</t>
  </si>
  <si>
    <t>29</t>
  </si>
  <si>
    <t>三明市通辉物流有限公司</t>
  </si>
  <si>
    <t>涂修峰</t>
  </si>
  <si>
    <t>13960597893</t>
  </si>
  <si>
    <t>32</t>
  </si>
  <si>
    <t>三明嘉鹏物流有限公司</t>
  </si>
  <si>
    <t>刘远远</t>
  </si>
  <si>
    <t>13559885201</t>
  </si>
  <si>
    <t>三明市畅安物流有限公司</t>
  </si>
  <si>
    <t>钱建国</t>
  </si>
  <si>
    <t>13605996167</t>
  </si>
  <si>
    <t>12</t>
  </si>
  <si>
    <t>福建省瑞辉物流有限公司</t>
  </si>
  <si>
    <t>明溪县</t>
  </si>
  <si>
    <t>曾爱琴</t>
  </si>
  <si>
    <t>清流县久鸿化工运输有限责任公司</t>
  </si>
  <si>
    <t>清流县</t>
  </si>
  <si>
    <t>邓斗勇</t>
  </si>
  <si>
    <t>福建好马物流有限公司</t>
  </si>
  <si>
    <t>尤溪县</t>
  </si>
  <si>
    <t>罗长华</t>
  </si>
  <si>
    <t>福建省尤溪宏运物流有限公司</t>
  </si>
  <si>
    <t>陈基桃</t>
  </si>
  <si>
    <t>尤溪县华运物流有限公司</t>
  </si>
  <si>
    <t>郑亨蓝</t>
  </si>
  <si>
    <t>尤溪祥旭物流有限公司</t>
  </si>
  <si>
    <t>郭永庚</t>
  </si>
  <si>
    <t>尤溪鑫邦物流有限公司</t>
  </si>
  <si>
    <t>林美新</t>
  </si>
  <si>
    <t>三明市建荣物流有限公司</t>
  </si>
  <si>
    <t>沙县区</t>
  </si>
  <si>
    <t>熊建荣</t>
  </si>
  <si>
    <t>三明市广达物流有限公司</t>
  </si>
  <si>
    <t>李旺荣</t>
  </si>
  <si>
    <t>沙县大众物流有限公司</t>
  </si>
  <si>
    <t>陈寿华</t>
  </si>
  <si>
    <t xml:space="preserve"> 福建开拓物流有限公司</t>
  </si>
  <si>
    <t>将乐县</t>
  </si>
  <si>
    <t>曾伟明</t>
  </si>
  <si>
    <t xml:space="preserve"> 三明市福源通物流有限公司</t>
  </si>
  <si>
    <t>李扬昌</t>
  </si>
  <si>
    <t>福建鸿祥易达物流有限公司</t>
  </si>
  <si>
    <t>罗德金</t>
  </si>
  <si>
    <t>福建诺弘物流有限公司</t>
  </si>
  <si>
    <t>建宁县</t>
  </si>
  <si>
    <t>梁孟聪</t>
  </si>
  <si>
    <t>合计数</t>
  </si>
  <si>
    <t>附件：</t>
  </si>
  <si>
    <t>三明市沙县区交通物流企业高速公路通行费补助资金明细表</t>
  </si>
  <si>
    <t>区级承担    （万元）</t>
  </si>
  <si>
    <t>市级承担    （万元）</t>
  </si>
  <si>
    <t>增幅部分</t>
  </si>
  <si>
    <t>宁化宏运物流有限公司</t>
  </si>
  <si>
    <t>宁化骄产物流有限公司</t>
  </si>
  <si>
    <t>福建省瑞辉
物流有限公司</t>
  </si>
  <si>
    <t>清流县久鸿化工有限公司</t>
  </si>
  <si>
    <t xml:space="preserve"> 福建开拓物流有限公司(801300220200507163001) 	</t>
  </si>
  <si>
    <t xml:space="preserve"> 福建三明市金昌龙物流有限公司(510100220140705104632) 	</t>
  </si>
  <si>
    <t xml:space="preserve"> 福建兄弟智慧物流有限公司(801300120170601085647) 	</t>
  </si>
  <si>
    <t xml:space="preserve"> 三明庆红物流有限公司(801300120170920091958) 	</t>
  </si>
  <si>
    <t xml:space="preserve"> 三明市安信物流有限公司(800200220170306102231) 	</t>
  </si>
  <si>
    <t xml:space="preserve"> 三明市达盛物流有限公司(801300120171115162240) 	</t>
  </si>
  <si>
    <t xml:space="preserve"> 三明市福源通物流有限公司(801300120200831170812) 	</t>
  </si>
  <si>
    <t xml:space="preserve"> 三明市富鑫化工运输有限公司(800200120131015170606) 	</t>
  </si>
  <si>
    <t xml:space="preserve"> 三明市海鑫运输有限公司(800200220170328154346) 	</t>
  </si>
  <si>
    <t xml:space="preserve"> 三明市和谐物流有限公司(801300120160411092957) 	</t>
  </si>
  <si>
    <t xml:space="preserve"> 三明市开心物流有限公司(800200320150401163931) 	</t>
  </si>
  <si>
    <t xml:space="preserve"> 三明市联华石油运输有限公司(800200120130403161642) 	</t>
  </si>
  <si>
    <t xml:space="preserve"> 三明市联运物流有限公司(801300120180402150330) 	</t>
  </si>
  <si>
    <t xml:space="preserve"> 三明市名佑冷链物流有限公司(801300120150820170147) 	</t>
  </si>
  <si>
    <t xml:space="preserve"> 三明市强运物流有限公司(801300120191205120457) 	</t>
  </si>
  <si>
    <t xml:space="preserve"> 三明市燃气运输有限公司(800200120170213153618) 	</t>
  </si>
  <si>
    <t xml:space="preserve"> 三明市顺畅运输有限责任公司(801300120151103152425) 	</t>
  </si>
  <si>
    <t xml:space="preserve"> 三明市贤达物流有限公司(800500120180404150303) 	</t>
  </si>
  <si>
    <t xml:space="preserve"> 三明市祥和物流有限公司(800200220120308105225) 	</t>
  </si>
  <si>
    <t xml:space="preserve"> 三明市祥睿物流有限公司(800200320151230154852) 	</t>
  </si>
  <si>
    <t xml:space="preserve"> 三明市鑫信物流有限公司(801300220200827160633) 	</t>
  </si>
  <si>
    <t xml:space="preserve"> 三明市雄辉物流发展有限公司(800200220120829110127) 	</t>
  </si>
  <si>
    <t xml:space="preserve"> 三明市云领物流有限公司(800200320151117153845) 	</t>
  </si>
  <si>
    <t xml:space="preserve"> 三明顺峰达物流有限公司(800200220140610100430) 	</t>
  </si>
  <si>
    <t xml:space="preserve"> 祥志(福建)智慧物流园有限公司(800200220201219143429) 	</t>
  </si>
  <si>
    <t>福建大田县汉德物流有限公司</t>
  </si>
  <si>
    <t xml:space="preserve"> 福建永腾物流有限公司</t>
  </si>
  <si>
    <t xml:space="preserve"> 福建卓效物流有限公司</t>
  </si>
  <si>
    <t>腾顺（福建）危险货物运输有限公司</t>
  </si>
  <si>
    <t>福建省建宁县孙龙物流有限公司</t>
  </si>
  <si>
    <t>福建省祥丰物流有限公司</t>
  </si>
  <si>
    <t>三明市鑫宏捷物流有限公司</t>
  </si>
  <si>
    <t>福建澜天佳成物流有限公司</t>
  </si>
  <si>
    <t>将乐鸿兴物流有限公司</t>
  </si>
  <si>
    <t xml:space="preserve"> 福建喜祥物流有限公司</t>
  </si>
  <si>
    <t>三明市永邦物流有限公司</t>
  </si>
  <si>
    <t>永安市众恒物流有限公司</t>
  </si>
  <si>
    <t>福建好马物流有限公司(810300220180310150909)</t>
  </si>
  <si>
    <t>福建省妍晟物流有限公司(810300220150802155126)</t>
  </si>
  <si>
    <t>福建省尤溪宏运物流有限公司(810300120150803095502)</t>
  </si>
  <si>
    <t>福建省尤溪顺辉货运有限公司(810300220150514144311)</t>
  </si>
  <si>
    <t>福建省尤溪县顺顺运输有限公司(810300120180808092749)</t>
  </si>
  <si>
    <t>福建省尤溪县通顺物流有限公司(810300220170712162043)</t>
  </si>
  <si>
    <t>尤溪县华运物流有限公司(801400120190311103040)</t>
  </si>
  <si>
    <t>尤溪县景鑫运输有限公司(801400120190309090917)</t>
  </si>
  <si>
    <t>尤溪县星星物流有限公司(810300120161121102012)</t>
  </si>
  <si>
    <t>尤溪县玉池物流有限公司(810300120140324104033)</t>
  </si>
  <si>
    <t>尤溪祥旭物流有限公司(801400220190306164202)</t>
  </si>
  <si>
    <t>尤溪鑫邦物流有限公司(801400220190329154948)</t>
  </si>
  <si>
    <t>福建环亚物流有限公司</t>
  </si>
  <si>
    <t>福建鸿祥易达物流有限公司(d677e5275cc64159b708855d75a052b3)</t>
  </si>
  <si>
    <t>三明市建荣物流有限公司(800800120170411083026)</t>
  </si>
  <si>
    <t>三明市众诚物流有限公司(800800220200828093647)</t>
  </si>
  <si>
    <t>福建金杨科技股份有限公司(800200320121015110252)</t>
  </si>
  <si>
    <t>福建省沙县宏盛汽车运输有限公司(800800120190218104717)</t>
  </si>
  <si>
    <t>三明市广达物流有限公司(800800120170302171136)</t>
  </si>
  <si>
    <t>沙县长顺汽车运输有限公司(800800120161010170247)</t>
  </si>
  <si>
    <t>沙县青州纸城运输有限公司(801800120191216133143)</t>
  </si>
  <si>
    <t>三明鑫顺物流有限公司(810300220171110151326)</t>
  </si>
  <si>
    <t>沙县大众物流有限公司(801900220191218024508)</t>
  </si>
  <si>
    <t xml:space="preserve"> 永安市众轩物流有限公司  
</t>
  </si>
  <si>
    <t>福建省龙腾物流有限公司</t>
  </si>
  <si>
    <t>三明市双园汽车运输有限公司</t>
  </si>
  <si>
    <t xml:space="preserve"> 永安市顺意物流有限公司  </t>
  </si>
  <si>
    <t>永安市宏顺达物流有限公司</t>
  </si>
  <si>
    <t xml:space="preserve">永安三鹰物流有限公司  </t>
  </si>
  <si>
    <t>福建恒顺健物流有限责任公司</t>
  </si>
  <si>
    <t>永安市经纬物流有限责任公司</t>
  </si>
  <si>
    <t>永安市途胜物流有限公司</t>
  </si>
  <si>
    <t>佳云（三明）物流有限公司</t>
  </si>
  <si>
    <t>永安市盛昌物流有限责任公司</t>
  </si>
  <si>
    <t>福建省永安韶尚物流有限公司</t>
  </si>
  <si>
    <t>永安市丰明物流运输有限公司</t>
  </si>
  <si>
    <t>永安市源通物流有限公司</t>
  </si>
  <si>
    <t>三明市联运物流有限公司</t>
  </si>
  <si>
    <t>三明市嘉辉物流有限公司</t>
  </si>
  <si>
    <t>永安新双园物流有限公司</t>
  </si>
  <si>
    <t>永安福乘运物流有限公司</t>
  </si>
  <si>
    <t>永安市亿盛物流有限公司</t>
  </si>
  <si>
    <t>福建永安市曜徳物流有限公司</t>
  </si>
  <si>
    <t>永安市恒健物流运输有限公司</t>
  </si>
  <si>
    <t xml:space="preserve"> 永安市众恒物流有限公司  </t>
  </si>
  <si>
    <t xml:space="preserve">三明市永达物流有限公司  </t>
  </si>
  <si>
    <t xml:space="preserve"> 永安市新禾晟物流有限公司</t>
  </si>
  <si>
    <t xml:space="preserve">永安市万邦物流有限公司  </t>
  </si>
  <si>
    <t>福建佳奇物流有限公司</t>
  </si>
  <si>
    <t>永安市万鑫物流有限公司</t>
  </si>
  <si>
    <t>三明市玖玖物流有限责任公司(800100220140508152611)</t>
  </si>
  <si>
    <t>三明盛顺物流有限公司(800100220200702093145)</t>
  </si>
  <si>
    <t>27</t>
  </si>
  <si>
    <t>三明市建春物流有限公司(800100620171103101544)</t>
  </si>
  <si>
    <t>45</t>
  </si>
  <si>
    <t>三明市通辉物流有限公司(800100620200506101545)</t>
  </si>
  <si>
    <t>三明市源远物流有限公司(800100620200522150618)</t>
  </si>
  <si>
    <t>11</t>
  </si>
  <si>
    <t>三明市祥洪物流有限公司(c5d37bc558244e59b6a949d8e142bbb2)</t>
  </si>
  <si>
    <t>10</t>
  </si>
  <si>
    <t>福建兄弟物流有限公司(800100120081208093050)</t>
  </si>
  <si>
    <t>22</t>
  </si>
  <si>
    <t>三明嘉鹏物流有限公司(800200120150805101642)</t>
  </si>
  <si>
    <t xml:space="preserve">三明市康诚物流有限公司(800200120161019104347)
</t>
  </si>
  <si>
    <t>51</t>
  </si>
  <si>
    <t>三明市安通物流有限公司(800200320161208110506)</t>
  </si>
  <si>
    <t>三明市畅安物流有限公司(800100220191121095446)</t>
  </si>
  <si>
    <t>三明市2021-2022年高速通行费百万物流企业明细登记表</t>
  </si>
  <si>
    <t>备注</t>
  </si>
  <si>
    <t>2022年(1-10月)</t>
  </si>
  <si>
    <t>2022年(11-12月)</t>
  </si>
  <si>
    <t>小计</t>
  </si>
  <si>
    <t>2022年不符合百万物流</t>
  </si>
  <si>
    <t>2021年不符合百万物流</t>
  </si>
  <si>
    <t>2021年4月9日开户，2021年不符合百万物流</t>
  </si>
  <si>
    <t>2021年12月22日开户，2021年不符合百万物流</t>
  </si>
  <si>
    <t>80.52</t>
  </si>
  <si>
    <t>2022年2月办理，2021年不符合百万物流</t>
  </si>
  <si>
    <t>5部都已注销/2022年不符合百万物流</t>
  </si>
  <si>
    <t>2021年11月办理ETC，2021年不符合百万物流</t>
  </si>
  <si>
    <t>不符合百万物流</t>
  </si>
  <si>
    <t>合计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</si>
</sst>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6"/>
      <color indexed="10"/>
      <name val="宋体"/>
      <charset val="134"/>
    </font>
    <font>
      <b/>
      <sz val="16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28" fillId="31" borderId="16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30" borderId="15" applyNumberFormat="false" applyFon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9" fillId="23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5" borderId="9" applyNumberFormat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177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28" applyNumberFormat="true" applyFont="true" applyBorder="true" applyAlignment="true">
      <alignment horizontal="center" vertical="center" wrapText="true"/>
    </xf>
    <xf numFmtId="177" fontId="5" fillId="0" borderId="1" xfId="28" applyNumberFormat="true" applyFont="true" applyBorder="true" applyAlignment="true">
      <alignment horizontal="center" vertical="center" wrapText="true"/>
    </xf>
    <xf numFmtId="177" fontId="7" fillId="0" borderId="1" xfId="28" applyNumberFormat="true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177" fontId="0" fillId="0" borderId="1" xfId="21" applyNumberFormat="true" applyBorder="true" applyAlignment="true">
      <alignment horizontal="center" vertical="center"/>
    </xf>
    <xf numFmtId="177" fontId="0" fillId="0" borderId="1" xfId="21" applyNumberFormat="true" applyFill="true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177" fontId="0" fillId="0" borderId="0" xfId="0" applyNumberFormat="true">
      <alignment vertical="center"/>
    </xf>
    <xf numFmtId="0" fontId="9" fillId="0" borderId="8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 wrapText="true"/>
    </xf>
    <xf numFmtId="178" fontId="0" fillId="0" borderId="1" xfId="0" applyNumberForma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28" applyNumberFormat="true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5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常规 7" xfId="21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2" sqref="A1:L65536"/>
    </sheetView>
  </sheetViews>
  <sheetFormatPr defaultColWidth="9" defaultRowHeight="13.5"/>
  <cols>
    <col min="1" max="1" width="5.625" customWidth="true"/>
    <col min="2" max="2" width="23.625" customWidth="true"/>
    <col min="3" max="4" width="7.875" customWidth="true"/>
    <col min="5" max="5" width="20.125" customWidth="true"/>
    <col min="6" max="6" width="7.25" customWidth="true"/>
    <col min="7" max="9" width="9.5" customWidth="true"/>
    <col min="10" max="10" width="9.125" customWidth="true"/>
  </cols>
  <sheetData>
    <row r="1" ht="29.25" customHeight="true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ht="20.1" customHeight="true" spans="1:11">
      <c r="A2" s="21" t="s">
        <v>1</v>
      </c>
      <c r="B2" s="21" t="s">
        <v>2</v>
      </c>
      <c r="C2" s="21" t="s">
        <v>3</v>
      </c>
      <c r="D2" s="7" t="s">
        <v>4</v>
      </c>
      <c r="E2" s="7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</row>
    <row r="3" ht="23.25" customHeight="true" spans="1:11">
      <c r="A3" s="21"/>
      <c r="B3" s="21"/>
      <c r="C3" s="21"/>
      <c r="D3" s="45"/>
      <c r="E3" s="45"/>
      <c r="F3" s="21"/>
      <c r="G3" s="21"/>
      <c r="H3" s="21"/>
      <c r="I3" s="21"/>
      <c r="J3" s="21"/>
      <c r="K3" s="21"/>
    </row>
    <row r="4" ht="29.25" customHeight="true" spans="1:11">
      <c r="A4" s="49">
        <v>1</v>
      </c>
      <c r="B4" s="29" t="s">
        <v>12</v>
      </c>
      <c r="C4" s="9" t="s">
        <v>13</v>
      </c>
      <c r="D4" s="9" t="s">
        <v>14</v>
      </c>
      <c r="E4" s="9">
        <v>13950970249</v>
      </c>
      <c r="F4" s="9">
        <v>24</v>
      </c>
      <c r="G4" s="10">
        <v>235.414038</v>
      </c>
      <c r="H4" s="10">
        <v>329.609844</v>
      </c>
      <c r="I4" s="47">
        <f t="shared" ref="I4:I13" si="0">H4-G4</f>
        <v>94.195806</v>
      </c>
      <c r="J4" s="47">
        <f>I4*0.2</f>
        <v>18.8391612</v>
      </c>
      <c r="K4" s="47">
        <f>I4*0.1</f>
        <v>9.4195806</v>
      </c>
    </row>
    <row r="5" ht="24.75" customHeight="true" spans="1:11">
      <c r="A5" s="49">
        <v>2</v>
      </c>
      <c r="B5" s="29" t="s">
        <v>15</v>
      </c>
      <c r="C5" s="9" t="s">
        <v>13</v>
      </c>
      <c r="D5" s="9" t="s">
        <v>16</v>
      </c>
      <c r="E5" s="9">
        <v>13960547777</v>
      </c>
      <c r="F5" s="9">
        <v>37</v>
      </c>
      <c r="G5" s="10">
        <v>425.94175</v>
      </c>
      <c r="H5" s="10">
        <v>610.49454</v>
      </c>
      <c r="I5" s="47">
        <f t="shared" si="0"/>
        <v>184.55279</v>
      </c>
      <c r="J5" s="47">
        <f t="shared" ref="J5:J27" si="1">I5*0.2</f>
        <v>36.910558</v>
      </c>
      <c r="K5" s="47">
        <f t="shared" ref="K5:K27" si="2">I5*0.1</f>
        <v>18.455279</v>
      </c>
    </row>
    <row r="6" ht="26.25" customHeight="true" spans="1:11">
      <c r="A6" s="49">
        <v>3</v>
      </c>
      <c r="B6" s="13" t="s">
        <v>17</v>
      </c>
      <c r="C6" s="9" t="s">
        <v>13</v>
      </c>
      <c r="D6" s="9" t="s">
        <v>18</v>
      </c>
      <c r="E6" s="9">
        <v>13950914853</v>
      </c>
      <c r="F6" s="11">
        <v>30</v>
      </c>
      <c r="G6" s="12">
        <v>213.68622</v>
      </c>
      <c r="H6" s="10">
        <v>235.913894</v>
      </c>
      <c r="I6" s="47">
        <f t="shared" si="0"/>
        <v>22.227674</v>
      </c>
      <c r="J6" s="47">
        <f t="shared" si="1"/>
        <v>4.4455348</v>
      </c>
      <c r="K6" s="47">
        <f t="shared" si="2"/>
        <v>2.2227674</v>
      </c>
    </row>
    <row r="7" ht="29.25" customHeight="true" spans="1:11">
      <c r="A7" s="49">
        <v>4</v>
      </c>
      <c r="B7" s="13" t="s">
        <v>19</v>
      </c>
      <c r="C7" s="9" t="s">
        <v>13</v>
      </c>
      <c r="D7" s="9" t="s">
        <v>20</v>
      </c>
      <c r="E7" s="9">
        <v>13850855753</v>
      </c>
      <c r="F7" s="11">
        <v>53</v>
      </c>
      <c r="G7" s="12">
        <v>264.458136</v>
      </c>
      <c r="H7" s="10">
        <v>297.270964</v>
      </c>
      <c r="I7" s="47">
        <f t="shared" si="0"/>
        <v>32.812828</v>
      </c>
      <c r="J7" s="47">
        <f t="shared" si="1"/>
        <v>6.56256559999999</v>
      </c>
      <c r="K7" s="47">
        <f t="shared" si="2"/>
        <v>3.2812828</v>
      </c>
    </row>
    <row r="8" ht="29.25" customHeight="true" spans="1:11">
      <c r="A8" s="49">
        <v>5</v>
      </c>
      <c r="B8" s="13" t="s">
        <v>21</v>
      </c>
      <c r="C8" s="9" t="s">
        <v>13</v>
      </c>
      <c r="D8" s="9" t="s">
        <v>18</v>
      </c>
      <c r="E8" s="9">
        <v>13950914853</v>
      </c>
      <c r="F8" s="11">
        <v>23</v>
      </c>
      <c r="G8" s="12">
        <v>137.932099</v>
      </c>
      <c r="H8" s="10">
        <v>227.561675</v>
      </c>
      <c r="I8" s="47">
        <f t="shared" si="0"/>
        <v>89.629576</v>
      </c>
      <c r="J8" s="47">
        <f t="shared" si="1"/>
        <v>17.9259152</v>
      </c>
      <c r="K8" s="47">
        <f t="shared" si="2"/>
        <v>8.9629576</v>
      </c>
    </row>
    <row r="9" ht="24" customHeight="true" spans="1:11">
      <c r="A9" s="49">
        <v>6</v>
      </c>
      <c r="B9" s="29" t="s">
        <v>22</v>
      </c>
      <c r="C9" s="9" t="s">
        <v>13</v>
      </c>
      <c r="D9" s="9" t="s">
        <v>23</v>
      </c>
      <c r="E9" s="9">
        <v>13605996363</v>
      </c>
      <c r="F9" s="9">
        <v>62</v>
      </c>
      <c r="G9" s="10">
        <v>763.393476</v>
      </c>
      <c r="H9" s="10">
        <v>789.819132</v>
      </c>
      <c r="I9" s="47">
        <f t="shared" si="0"/>
        <v>26.425656</v>
      </c>
      <c r="J9" s="47">
        <f t="shared" si="1"/>
        <v>5.2851312</v>
      </c>
      <c r="K9" s="47">
        <f t="shared" si="2"/>
        <v>2.6425656</v>
      </c>
    </row>
    <row r="10" ht="24" customHeight="true" spans="1:11">
      <c r="A10" s="49">
        <v>7</v>
      </c>
      <c r="B10" s="50" t="s">
        <v>24</v>
      </c>
      <c r="C10" s="30" t="s">
        <v>13</v>
      </c>
      <c r="D10" s="30" t="s">
        <v>25</v>
      </c>
      <c r="E10" s="30" t="s">
        <v>26</v>
      </c>
      <c r="F10" s="30" t="s">
        <v>27</v>
      </c>
      <c r="G10" s="31">
        <v>115.096891</v>
      </c>
      <c r="H10" s="10">
        <v>143.2893</v>
      </c>
      <c r="I10" s="47">
        <f t="shared" si="0"/>
        <v>28.192409</v>
      </c>
      <c r="J10" s="47">
        <f t="shared" si="1"/>
        <v>5.6384818</v>
      </c>
      <c r="K10" s="47">
        <f t="shared" si="2"/>
        <v>2.8192409</v>
      </c>
    </row>
    <row r="11" ht="24" customHeight="true" spans="1:11">
      <c r="A11" s="49">
        <v>8</v>
      </c>
      <c r="B11" s="50" t="s">
        <v>28</v>
      </c>
      <c r="C11" s="30" t="s">
        <v>13</v>
      </c>
      <c r="D11" s="30" t="s">
        <v>29</v>
      </c>
      <c r="E11" s="30" t="s">
        <v>30</v>
      </c>
      <c r="F11" s="30" t="s">
        <v>31</v>
      </c>
      <c r="G11" s="31">
        <v>204.219602</v>
      </c>
      <c r="H11" s="10">
        <v>313.347598</v>
      </c>
      <c r="I11" s="47">
        <f t="shared" si="0"/>
        <v>109.127996</v>
      </c>
      <c r="J11" s="47">
        <f t="shared" si="1"/>
        <v>21.8255992</v>
      </c>
      <c r="K11" s="47">
        <f t="shared" si="2"/>
        <v>10.9127996</v>
      </c>
    </row>
    <row r="12" ht="24" customHeight="true" spans="1:11">
      <c r="A12" s="49">
        <v>9</v>
      </c>
      <c r="B12" s="50" t="s">
        <v>32</v>
      </c>
      <c r="C12" s="30" t="s">
        <v>13</v>
      </c>
      <c r="D12" s="30" t="s">
        <v>33</v>
      </c>
      <c r="E12" s="30" t="s">
        <v>34</v>
      </c>
      <c r="F12" s="30" t="s">
        <v>31</v>
      </c>
      <c r="G12" s="31">
        <v>173.789773</v>
      </c>
      <c r="H12" s="10">
        <v>246.856692</v>
      </c>
      <c r="I12" s="47">
        <f t="shared" si="0"/>
        <v>73.066919</v>
      </c>
      <c r="J12" s="47">
        <f t="shared" si="1"/>
        <v>14.6133838</v>
      </c>
      <c r="K12" s="47">
        <f t="shared" si="2"/>
        <v>7.3066919</v>
      </c>
    </row>
    <row r="13" ht="24" customHeight="true" spans="1:11">
      <c r="A13" s="49">
        <v>10</v>
      </c>
      <c r="B13" s="29" t="s">
        <v>35</v>
      </c>
      <c r="C13" s="30" t="s">
        <v>13</v>
      </c>
      <c r="D13" s="30" t="s">
        <v>36</v>
      </c>
      <c r="E13" s="30" t="s">
        <v>37</v>
      </c>
      <c r="F13" s="30" t="s">
        <v>38</v>
      </c>
      <c r="G13" s="31">
        <v>141.671577</v>
      </c>
      <c r="H13" s="10">
        <v>159.475304</v>
      </c>
      <c r="I13" s="47">
        <f t="shared" si="0"/>
        <v>17.803727</v>
      </c>
      <c r="J13" s="47">
        <f t="shared" si="1"/>
        <v>3.5607454</v>
      </c>
      <c r="K13" s="47">
        <f t="shared" si="2"/>
        <v>1.7803727</v>
      </c>
    </row>
    <row r="14" ht="24" customHeight="true" spans="1:11">
      <c r="A14" s="49">
        <v>11</v>
      </c>
      <c r="B14" s="29" t="s">
        <v>39</v>
      </c>
      <c r="C14" s="9" t="s">
        <v>40</v>
      </c>
      <c r="D14" s="9" t="s">
        <v>41</v>
      </c>
      <c r="E14" s="9">
        <v>13960547330</v>
      </c>
      <c r="F14" s="9">
        <v>17</v>
      </c>
      <c r="G14" s="9">
        <v>148.44</v>
      </c>
      <c r="H14" s="10">
        <v>203.13</v>
      </c>
      <c r="I14" s="47">
        <f t="shared" ref="I14:I27" si="3">H14-G14</f>
        <v>54.69</v>
      </c>
      <c r="J14" s="47">
        <f t="shared" si="1"/>
        <v>10.938</v>
      </c>
      <c r="K14" s="47">
        <f t="shared" si="2"/>
        <v>5.469</v>
      </c>
    </row>
    <row r="15" ht="24" customHeight="true" spans="1:11">
      <c r="A15" s="49">
        <v>12</v>
      </c>
      <c r="B15" s="29" t="s">
        <v>42</v>
      </c>
      <c r="C15" s="9" t="s">
        <v>43</v>
      </c>
      <c r="D15" s="9" t="s">
        <v>44</v>
      </c>
      <c r="E15" s="9">
        <v>15506981555</v>
      </c>
      <c r="F15" s="9">
        <v>29</v>
      </c>
      <c r="G15" s="10">
        <v>272.76</v>
      </c>
      <c r="H15" s="10">
        <v>345.38</v>
      </c>
      <c r="I15" s="47">
        <f t="shared" si="3"/>
        <v>72.62</v>
      </c>
      <c r="J15" s="47">
        <f t="shared" si="1"/>
        <v>14.524</v>
      </c>
      <c r="K15" s="47">
        <f t="shared" si="2"/>
        <v>7.262</v>
      </c>
    </row>
    <row r="16" ht="24" customHeight="true" spans="1:11">
      <c r="A16" s="21">
        <v>13</v>
      </c>
      <c r="B16" s="11" t="s">
        <v>45</v>
      </c>
      <c r="C16" s="11" t="s">
        <v>46</v>
      </c>
      <c r="D16" s="11" t="s">
        <v>47</v>
      </c>
      <c r="E16" s="11">
        <v>13313733866</v>
      </c>
      <c r="F16" s="11">
        <v>33</v>
      </c>
      <c r="G16" s="12">
        <v>103.140327</v>
      </c>
      <c r="H16" s="10">
        <v>168.853907</v>
      </c>
      <c r="I16" s="47">
        <f t="shared" si="3"/>
        <v>65.71358</v>
      </c>
      <c r="J16" s="47">
        <f t="shared" si="1"/>
        <v>13.142716</v>
      </c>
      <c r="K16" s="47">
        <f t="shared" si="2"/>
        <v>6.571358</v>
      </c>
    </row>
    <row r="17" ht="24" customHeight="true" spans="1:11">
      <c r="A17" s="21">
        <v>14</v>
      </c>
      <c r="B17" s="11" t="s">
        <v>48</v>
      </c>
      <c r="C17" s="11" t="s">
        <v>46</v>
      </c>
      <c r="D17" s="11" t="s">
        <v>49</v>
      </c>
      <c r="E17" s="11">
        <v>13605976223</v>
      </c>
      <c r="F17" s="11">
        <v>21</v>
      </c>
      <c r="G17" s="12">
        <v>250.755304</v>
      </c>
      <c r="H17" s="10">
        <v>273.498737</v>
      </c>
      <c r="I17" s="47">
        <f t="shared" si="3"/>
        <v>22.743433</v>
      </c>
      <c r="J17" s="47">
        <f t="shared" si="1"/>
        <v>4.5486866</v>
      </c>
      <c r="K17" s="47">
        <f t="shared" si="2"/>
        <v>2.2743433</v>
      </c>
    </row>
    <row r="18" ht="24" customHeight="true" spans="1:11">
      <c r="A18" s="21">
        <v>15</v>
      </c>
      <c r="B18" s="9" t="s">
        <v>50</v>
      </c>
      <c r="C18" s="11" t="s">
        <v>46</v>
      </c>
      <c r="D18" s="11" t="s">
        <v>51</v>
      </c>
      <c r="E18" s="11">
        <v>13859182015</v>
      </c>
      <c r="F18" s="9">
        <v>24</v>
      </c>
      <c r="G18" s="10">
        <v>102.405888</v>
      </c>
      <c r="H18" s="10">
        <v>117.855177</v>
      </c>
      <c r="I18" s="47">
        <f t="shared" si="3"/>
        <v>15.449289</v>
      </c>
      <c r="J18" s="47">
        <f t="shared" si="1"/>
        <v>3.0898578</v>
      </c>
      <c r="K18" s="47">
        <f t="shared" si="2"/>
        <v>1.5449289</v>
      </c>
    </row>
    <row r="19" ht="24" customHeight="true" spans="1:11">
      <c r="A19" s="21">
        <v>16</v>
      </c>
      <c r="B19" s="9" t="s">
        <v>52</v>
      </c>
      <c r="C19" s="11" t="s">
        <v>46</v>
      </c>
      <c r="D19" s="11" t="s">
        <v>53</v>
      </c>
      <c r="E19" s="11">
        <v>13338236633</v>
      </c>
      <c r="F19" s="9">
        <v>21</v>
      </c>
      <c r="G19" s="10">
        <v>301.794427</v>
      </c>
      <c r="H19" s="10">
        <v>304.679145</v>
      </c>
      <c r="I19" s="47">
        <f t="shared" si="3"/>
        <v>2.88471800000002</v>
      </c>
      <c r="J19" s="47">
        <f t="shared" si="1"/>
        <v>0.576943600000004</v>
      </c>
      <c r="K19" s="47">
        <f t="shared" si="2"/>
        <v>0.288471800000002</v>
      </c>
    </row>
    <row r="20" ht="24" customHeight="true" spans="1:11">
      <c r="A20" s="21">
        <v>17</v>
      </c>
      <c r="B20" s="9" t="s">
        <v>54</v>
      </c>
      <c r="C20" s="11" t="s">
        <v>46</v>
      </c>
      <c r="D20" s="11" t="s">
        <v>55</v>
      </c>
      <c r="E20" s="11">
        <v>18060170888</v>
      </c>
      <c r="F20" s="9">
        <v>14</v>
      </c>
      <c r="G20" s="10">
        <v>201.483992</v>
      </c>
      <c r="H20" s="10">
        <v>263.70719</v>
      </c>
      <c r="I20" s="47">
        <f t="shared" si="3"/>
        <v>62.223198</v>
      </c>
      <c r="J20" s="47">
        <f t="shared" si="1"/>
        <v>12.4446396</v>
      </c>
      <c r="K20" s="47">
        <f t="shared" si="2"/>
        <v>6.2223198</v>
      </c>
    </row>
    <row r="21" ht="24" customHeight="true" spans="1:11">
      <c r="A21" s="21">
        <v>18</v>
      </c>
      <c r="B21" s="11" t="s">
        <v>56</v>
      </c>
      <c r="C21" s="11" t="s">
        <v>57</v>
      </c>
      <c r="D21" s="11" t="s">
        <v>58</v>
      </c>
      <c r="E21" s="11">
        <v>13906982090</v>
      </c>
      <c r="F21" s="11">
        <v>82</v>
      </c>
      <c r="G21" s="12">
        <v>617.891972</v>
      </c>
      <c r="H21" s="10">
        <v>657.675803</v>
      </c>
      <c r="I21" s="47">
        <f t="shared" si="3"/>
        <v>39.783831</v>
      </c>
      <c r="J21" s="47">
        <f t="shared" si="1"/>
        <v>7.95676619999999</v>
      </c>
      <c r="K21" s="47">
        <f t="shared" si="2"/>
        <v>3.9783831</v>
      </c>
    </row>
    <row r="22" ht="24" customHeight="true" spans="1:11">
      <c r="A22" s="21">
        <v>19</v>
      </c>
      <c r="B22" s="11" t="s">
        <v>59</v>
      </c>
      <c r="C22" s="11" t="s">
        <v>57</v>
      </c>
      <c r="D22" s="11" t="s">
        <v>60</v>
      </c>
      <c r="E22" s="11">
        <v>13850855377</v>
      </c>
      <c r="F22" s="11">
        <v>21</v>
      </c>
      <c r="G22" s="12">
        <v>235.20144</v>
      </c>
      <c r="H22" s="10">
        <v>261.600725</v>
      </c>
      <c r="I22" s="47">
        <f t="shared" si="3"/>
        <v>26.399285</v>
      </c>
      <c r="J22" s="47">
        <f t="shared" si="1"/>
        <v>5.279857</v>
      </c>
      <c r="K22" s="47">
        <f t="shared" si="2"/>
        <v>2.6399285</v>
      </c>
    </row>
    <row r="23" ht="24" customHeight="true" spans="1:11">
      <c r="A23" s="21">
        <v>20</v>
      </c>
      <c r="B23" s="11" t="s">
        <v>61</v>
      </c>
      <c r="C23" s="11" t="s">
        <v>57</v>
      </c>
      <c r="D23" s="11" t="s">
        <v>62</v>
      </c>
      <c r="E23" s="11">
        <v>13906982345</v>
      </c>
      <c r="F23" s="11">
        <v>20</v>
      </c>
      <c r="G23" s="12">
        <v>118.756333</v>
      </c>
      <c r="H23" s="10">
        <v>123.473572</v>
      </c>
      <c r="I23" s="47">
        <f t="shared" si="3"/>
        <v>4.71723900000001</v>
      </c>
      <c r="J23" s="47">
        <f t="shared" si="1"/>
        <v>0.943447800000001</v>
      </c>
      <c r="K23" s="47">
        <f t="shared" si="2"/>
        <v>0.471723900000001</v>
      </c>
    </row>
    <row r="24" ht="24" customHeight="true" spans="1:11">
      <c r="A24" s="21">
        <v>21</v>
      </c>
      <c r="B24" s="9" t="s">
        <v>63</v>
      </c>
      <c r="C24" s="9" t="s">
        <v>64</v>
      </c>
      <c r="D24" s="9" t="s">
        <v>65</v>
      </c>
      <c r="E24" s="9">
        <v>13950923253</v>
      </c>
      <c r="F24" s="9">
        <v>26</v>
      </c>
      <c r="G24" s="10">
        <v>102.448868</v>
      </c>
      <c r="H24" s="10">
        <v>255.905556</v>
      </c>
      <c r="I24" s="47">
        <f t="shared" si="3"/>
        <v>153.456688</v>
      </c>
      <c r="J24" s="47">
        <f t="shared" si="1"/>
        <v>30.6913376</v>
      </c>
      <c r="K24" s="47">
        <f t="shared" si="2"/>
        <v>15.3456688</v>
      </c>
    </row>
    <row r="25" ht="24" customHeight="true" spans="1:11">
      <c r="A25" s="21">
        <v>22</v>
      </c>
      <c r="B25" s="9" t="s">
        <v>66</v>
      </c>
      <c r="C25" s="9" t="s">
        <v>64</v>
      </c>
      <c r="D25" s="9" t="s">
        <v>67</v>
      </c>
      <c r="E25" s="9">
        <v>13859128835</v>
      </c>
      <c r="F25" s="9">
        <v>45</v>
      </c>
      <c r="G25" s="10">
        <v>357.691218</v>
      </c>
      <c r="H25" s="10">
        <v>415.224504</v>
      </c>
      <c r="I25" s="47">
        <f t="shared" si="3"/>
        <v>57.533286</v>
      </c>
      <c r="J25" s="47">
        <f t="shared" si="1"/>
        <v>11.5066572</v>
      </c>
      <c r="K25" s="47">
        <f t="shared" si="2"/>
        <v>5.7533286</v>
      </c>
    </row>
    <row r="26" ht="24" customHeight="true" spans="1:11">
      <c r="A26" s="21">
        <v>23</v>
      </c>
      <c r="B26" s="11" t="s">
        <v>68</v>
      </c>
      <c r="C26" s="9" t="s">
        <v>64</v>
      </c>
      <c r="D26" s="9" t="s">
        <v>69</v>
      </c>
      <c r="E26" s="9">
        <v>18005983506</v>
      </c>
      <c r="F26" s="11">
        <v>23</v>
      </c>
      <c r="G26" s="12">
        <v>150.580668</v>
      </c>
      <c r="H26" s="10">
        <v>177.640015</v>
      </c>
      <c r="I26" s="47">
        <f t="shared" si="3"/>
        <v>27.059347</v>
      </c>
      <c r="J26" s="47">
        <f t="shared" si="1"/>
        <v>5.4118694</v>
      </c>
      <c r="K26" s="47">
        <f t="shared" si="2"/>
        <v>2.7059347</v>
      </c>
    </row>
    <row r="27" ht="24" customHeight="true" spans="1:11">
      <c r="A27" s="21">
        <v>24</v>
      </c>
      <c r="B27" s="11" t="s">
        <v>70</v>
      </c>
      <c r="C27" s="11" t="s">
        <v>71</v>
      </c>
      <c r="D27" s="11" t="s">
        <v>72</v>
      </c>
      <c r="E27" s="11">
        <v>13950950567</v>
      </c>
      <c r="F27" s="11">
        <v>32</v>
      </c>
      <c r="G27" s="12">
        <v>190.361144</v>
      </c>
      <c r="H27" s="10">
        <v>212.940614</v>
      </c>
      <c r="I27" s="47">
        <f t="shared" si="3"/>
        <v>22.57947</v>
      </c>
      <c r="J27" s="47">
        <f t="shared" si="1"/>
        <v>4.515894</v>
      </c>
      <c r="K27" s="47">
        <f t="shared" si="2"/>
        <v>2.257947</v>
      </c>
    </row>
    <row r="28" spans="1:11">
      <c r="A28" s="46" t="s">
        <v>73</v>
      </c>
      <c r="B28" s="46"/>
      <c r="C28" s="46"/>
      <c r="D28" s="46"/>
      <c r="E28" s="46"/>
      <c r="F28" s="46"/>
      <c r="G28" s="48">
        <f>SUM(G4:G27)</f>
        <v>5829.315143</v>
      </c>
      <c r="H28" s="48">
        <f>SUM(H4:H27)</f>
        <v>7135.203888</v>
      </c>
      <c r="I28" s="48">
        <f>SUM(I4:I27)</f>
        <v>1305.888745</v>
      </c>
      <c r="J28" s="48">
        <f>SUM(J4:J27)</f>
        <v>261.177749</v>
      </c>
      <c r="K28" s="48">
        <f>SUM(K4:K27)</f>
        <v>130.5888745</v>
      </c>
    </row>
  </sheetData>
  <mergeCells count="13">
    <mergeCell ref="A1:K1"/>
    <mergeCell ref="A28:F2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51181102362205" right="0.551181102362205" top="0.984251968503937" bottom="0.984251968503937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"/>
  <sheetViews>
    <sheetView tabSelected="1" workbookViewId="0">
      <selection activeCell="E1" sqref="E$1:E$1048576"/>
    </sheetView>
  </sheetViews>
  <sheetFormatPr defaultColWidth="9" defaultRowHeight="13.5"/>
  <cols>
    <col min="1" max="1" width="5.625" customWidth="true"/>
    <col min="2" max="2" width="22.875" customWidth="true"/>
    <col min="3" max="3" width="8.875" customWidth="true"/>
    <col min="4" max="4" width="7.875" customWidth="true"/>
    <col min="5" max="5" width="7.25" customWidth="true"/>
    <col min="6" max="8" width="9.5" customWidth="true"/>
    <col min="9" max="9" width="9.125" customWidth="true"/>
    <col min="10" max="10" width="11.125" customWidth="true"/>
    <col min="11" max="11" width="11.625" customWidth="true"/>
  </cols>
  <sheetData>
    <row r="2" spans="1:1">
      <c r="A2" t="s">
        <v>74</v>
      </c>
    </row>
    <row r="4" ht="20.25" spans="1:10">
      <c r="A4" s="44" t="s">
        <v>75</v>
      </c>
      <c r="B4" s="44"/>
      <c r="C4" s="44"/>
      <c r="D4" s="44"/>
      <c r="E4" s="44"/>
      <c r="F4" s="44"/>
      <c r="G4" s="44"/>
      <c r="H4" s="44"/>
      <c r="I4" s="44"/>
      <c r="J4" s="44"/>
    </row>
    <row r="5" spans="1:11">
      <c r="A5" s="21" t="s">
        <v>1</v>
      </c>
      <c r="B5" s="21" t="s">
        <v>2</v>
      </c>
      <c r="C5" s="21" t="s">
        <v>3</v>
      </c>
      <c r="D5" s="7" t="s">
        <v>4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76</v>
      </c>
      <c r="K5" s="21" t="s">
        <v>77</v>
      </c>
    </row>
    <row r="6" ht="20" customHeight="true" spans="1:11">
      <c r="A6" s="21"/>
      <c r="B6" s="21"/>
      <c r="C6" s="21"/>
      <c r="D6" s="45"/>
      <c r="E6" s="21"/>
      <c r="F6" s="21"/>
      <c r="G6" s="21"/>
      <c r="H6" s="21"/>
      <c r="I6" s="21"/>
      <c r="J6" s="21"/>
      <c r="K6" s="21"/>
    </row>
    <row r="7" ht="18" customHeight="true" spans="1:11">
      <c r="A7" s="21">
        <v>1</v>
      </c>
      <c r="B7" s="11" t="s">
        <v>56</v>
      </c>
      <c r="C7" s="11" t="s">
        <v>57</v>
      </c>
      <c r="D7" s="11" t="s">
        <v>58</v>
      </c>
      <c r="E7" s="11">
        <v>82</v>
      </c>
      <c r="F7" s="12">
        <v>617.891972</v>
      </c>
      <c r="G7" s="10">
        <v>657.675803</v>
      </c>
      <c r="H7" s="47">
        <f>G7-F7</f>
        <v>39.783831</v>
      </c>
      <c r="I7" s="47">
        <f>H7*0.2</f>
        <v>7.95676619999999</v>
      </c>
      <c r="J7" s="47">
        <f>H7*0.1</f>
        <v>3.9783831</v>
      </c>
      <c r="K7" s="47">
        <v>3.98</v>
      </c>
    </row>
    <row r="8" ht="17" customHeight="true" spans="1:11">
      <c r="A8" s="21">
        <v>2</v>
      </c>
      <c r="B8" s="11" t="s">
        <v>59</v>
      </c>
      <c r="C8" s="11" t="s">
        <v>57</v>
      </c>
      <c r="D8" s="11" t="s">
        <v>60</v>
      </c>
      <c r="E8" s="11">
        <v>21</v>
      </c>
      <c r="F8" s="12">
        <v>235.20144</v>
      </c>
      <c r="G8" s="10">
        <v>261.600725</v>
      </c>
      <c r="H8" s="47">
        <f>G8-F8</f>
        <v>26.399285</v>
      </c>
      <c r="I8" s="47">
        <f>H8*0.2</f>
        <v>5.279857</v>
      </c>
      <c r="J8" s="47">
        <f>H8*0.1</f>
        <v>2.6399285</v>
      </c>
      <c r="K8" s="47">
        <v>2.64</v>
      </c>
    </row>
    <row r="9" ht="18" customHeight="true" spans="1:11">
      <c r="A9" s="21">
        <v>3</v>
      </c>
      <c r="B9" s="11" t="s">
        <v>61</v>
      </c>
      <c r="C9" s="11" t="s">
        <v>57</v>
      </c>
      <c r="D9" s="11" t="s">
        <v>62</v>
      </c>
      <c r="E9" s="11">
        <v>20</v>
      </c>
      <c r="F9" s="12">
        <v>118.756333</v>
      </c>
      <c r="G9" s="10">
        <v>123.473572</v>
      </c>
      <c r="H9" s="47">
        <f>G9-F9</f>
        <v>4.71723900000001</v>
      </c>
      <c r="I9" s="47">
        <f>H9*0.2</f>
        <v>0.943447800000001</v>
      </c>
      <c r="J9" s="47">
        <f>H9*0.1</f>
        <v>0.471723900000001</v>
      </c>
      <c r="K9" s="47">
        <v>0.47</v>
      </c>
    </row>
    <row r="10" ht="21" customHeight="true" spans="1:11">
      <c r="A10" s="46" t="s">
        <v>73</v>
      </c>
      <c r="B10" s="46"/>
      <c r="C10" s="46"/>
      <c r="D10" s="46"/>
      <c r="E10" s="46"/>
      <c r="F10" s="48">
        <f t="shared" ref="F10:K10" si="0">SUM(F7:F9)</f>
        <v>971.849745</v>
      </c>
      <c r="G10" s="48">
        <f t="shared" si="0"/>
        <v>1042.7501</v>
      </c>
      <c r="H10" s="48">
        <f t="shared" si="0"/>
        <v>70.900355</v>
      </c>
      <c r="I10" s="48">
        <f t="shared" si="0"/>
        <v>14.180071</v>
      </c>
      <c r="J10" s="48">
        <f t="shared" si="0"/>
        <v>7.0900355</v>
      </c>
      <c r="K10" s="48">
        <v>7.09</v>
      </c>
    </row>
  </sheetData>
  <mergeCells count="13">
    <mergeCell ref="A4:J4"/>
    <mergeCell ref="A10:E1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workbookViewId="0">
      <selection activeCell="D6" sqref="D6"/>
    </sheetView>
  </sheetViews>
  <sheetFormatPr defaultColWidth="9" defaultRowHeight="13.5" outlineLevelCol="5"/>
  <cols>
    <col min="1" max="1" width="18.25" customWidth="true"/>
    <col min="2" max="2" width="24.125" customWidth="true"/>
    <col min="3" max="3" width="20.125" customWidth="true"/>
    <col min="4" max="4" width="22.5" customWidth="true"/>
    <col min="5" max="5" width="18.5" customWidth="true"/>
    <col min="6" max="6" width="13.375" customWidth="true"/>
  </cols>
  <sheetData>
    <row r="1" ht="20.1" customHeight="true" spans="1:6">
      <c r="A1" s="6" t="s">
        <v>1</v>
      </c>
      <c r="B1" s="6" t="s">
        <v>2</v>
      </c>
      <c r="C1" s="6" t="s">
        <v>6</v>
      </c>
      <c r="D1" s="7" t="s">
        <v>7</v>
      </c>
      <c r="E1" s="7" t="s">
        <v>8</v>
      </c>
      <c r="F1" s="42" t="s">
        <v>78</v>
      </c>
    </row>
    <row r="2" ht="20.1" customHeight="true" spans="1:6">
      <c r="A2" s="6"/>
      <c r="B2" s="6"/>
      <c r="C2" s="6"/>
      <c r="D2" s="8"/>
      <c r="E2" s="8"/>
      <c r="F2" s="42"/>
    </row>
    <row r="3" ht="20.1" customHeight="true" spans="1:6">
      <c r="A3" s="6">
        <v>1</v>
      </c>
      <c r="B3" s="9" t="s">
        <v>79</v>
      </c>
      <c r="C3" s="9">
        <v>11</v>
      </c>
      <c r="D3" s="10">
        <v>184.450911</v>
      </c>
      <c r="E3" s="10">
        <v>167.189269</v>
      </c>
      <c r="F3" s="43">
        <f>E3-D3</f>
        <v>-17.261642</v>
      </c>
    </row>
    <row r="4" ht="20.1" customHeight="true" spans="1:6">
      <c r="A4" s="6">
        <v>2</v>
      </c>
      <c r="B4" s="9" t="s">
        <v>80</v>
      </c>
      <c r="C4" s="9">
        <v>25</v>
      </c>
      <c r="D4" s="10">
        <v>193.322986</v>
      </c>
      <c r="E4" s="10">
        <v>136.075967</v>
      </c>
      <c r="F4" s="43">
        <f t="shared" ref="F4:F67" si="0">E4-D4</f>
        <v>-57.247019</v>
      </c>
    </row>
    <row r="5" ht="20.1" customHeight="true" spans="1:6">
      <c r="A5" s="6">
        <v>3</v>
      </c>
      <c r="B5" s="9" t="s">
        <v>81</v>
      </c>
      <c r="C5" s="9">
        <v>17</v>
      </c>
      <c r="D5" s="9">
        <v>148.44</v>
      </c>
      <c r="E5" s="10">
        <v>203.13</v>
      </c>
      <c r="F5" s="43">
        <f t="shared" si="0"/>
        <v>54.69</v>
      </c>
    </row>
    <row r="6" ht="20.1" customHeight="true" spans="1:6">
      <c r="A6" s="6">
        <v>4</v>
      </c>
      <c r="B6" s="9" t="s">
        <v>82</v>
      </c>
      <c r="C6" s="9">
        <v>29</v>
      </c>
      <c r="D6" s="10">
        <v>272.76</v>
      </c>
      <c r="E6" s="10">
        <v>345.38</v>
      </c>
      <c r="F6" s="43">
        <f t="shared" si="0"/>
        <v>72.62</v>
      </c>
    </row>
    <row r="7" ht="20.1" customHeight="true" spans="1:6">
      <c r="A7" s="6">
        <v>5</v>
      </c>
      <c r="B7" s="9" t="s">
        <v>83</v>
      </c>
      <c r="C7" s="9">
        <v>26</v>
      </c>
      <c r="D7" s="10">
        <v>102.448868</v>
      </c>
      <c r="E7" s="10">
        <v>255.905556</v>
      </c>
      <c r="F7" s="43">
        <f t="shared" si="0"/>
        <v>153.456688</v>
      </c>
    </row>
    <row r="8" ht="20.1" customHeight="true" spans="1:6">
      <c r="A8" s="6">
        <v>6</v>
      </c>
      <c r="B8" s="9" t="s">
        <v>84</v>
      </c>
      <c r="C8" s="9">
        <v>16</v>
      </c>
      <c r="D8" s="10">
        <v>118.768367</v>
      </c>
      <c r="E8" s="16">
        <v>87.652079</v>
      </c>
      <c r="F8" s="43">
        <f t="shared" si="0"/>
        <v>-31.116288</v>
      </c>
    </row>
    <row r="9" ht="20.1" customHeight="true" spans="1:6">
      <c r="A9" s="6">
        <v>7</v>
      </c>
      <c r="B9" s="9" t="s">
        <v>85</v>
      </c>
      <c r="C9" s="9">
        <v>62</v>
      </c>
      <c r="D9" s="10">
        <v>763.393476</v>
      </c>
      <c r="E9" s="10">
        <v>789.819132</v>
      </c>
      <c r="F9" s="43">
        <f t="shared" si="0"/>
        <v>26.425656</v>
      </c>
    </row>
    <row r="10" ht="20.1" customHeight="true" spans="1:6">
      <c r="A10" s="6">
        <v>8</v>
      </c>
      <c r="B10" s="9" t="s">
        <v>86</v>
      </c>
      <c r="C10" s="9">
        <v>31</v>
      </c>
      <c r="D10" s="10">
        <v>263.046767</v>
      </c>
      <c r="E10" s="10">
        <v>171.487759</v>
      </c>
      <c r="F10" s="43">
        <f t="shared" si="0"/>
        <v>-91.559008</v>
      </c>
    </row>
    <row r="11" ht="20.1" customHeight="true" spans="1:6">
      <c r="A11" s="6">
        <v>9</v>
      </c>
      <c r="B11" s="9" t="s">
        <v>87</v>
      </c>
      <c r="C11" s="9">
        <v>29</v>
      </c>
      <c r="D11" s="10">
        <v>210.828324</v>
      </c>
      <c r="E11" s="10">
        <v>164.510332</v>
      </c>
      <c r="F11" s="43">
        <f t="shared" si="0"/>
        <v>-46.317992</v>
      </c>
    </row>
    <row r="12" ht="20.1" customHeight="true" spans="1:6">
      <c r="A12" s="6">
        <v>10</v>
      </c>
      <c r="B12" s="9" t="s">
        <v>88</v>
      </c>
      <c r="C12" s="9">
        <v>16</v>
      </c>
      <c r="D12" s="10">
        <v>121.132604</v>
      </c>
      <c r="E12" s="10">
        <v>111.85401</v>
      </c>
      <c r="F12" s="43">
        <f t="shared" si="0"/>
        <v>-9.278594</v>
      </c>
    </row>
    <row r="13" ht="20.1" customHeight="true" spans="1:6">
      <c r="A13" s="6">
        <v>11</v>
      </c>
      <c r="B13" s="9" t="s">
        <v>89</v>
      </c>
      <c r="C13" s="9">
        <v>45</v>
      </c>
      <c r="D13" s="10">
        <v>357.691218</v>
      </c>
      <c r="E13" s="10">
        <v>415.224504</v>
      </c>
      <c r="F13" s="43">
        <f t="shared" si="0"/>
        <v>57.533286</v>
      </c>
    </row>
    <row r="14" ht="20.1" customHeight="true" spans="1:6">
      <c r="A14" s="6">
        <v>12</v>
      </c>
      <c r="B14" s="9" t="s">
        <v>90</v>
      </c>
      <c r="C14" s="9">
        <v>151</v>
      </c>
      <c r="D14" s="10">
        <v>1030.785279</v>
      </c>
      <c r="E14" s="10">
        <v>687.745866</v>
      </c>
      <c r="F14" s="43">
        <f t="shared" si="0"/>
        <v>-343.039413</v>
      </c>
    </row>
    <row r="15" ht="20.1" customHeight="true" spans="1:6">
      <c r="A15" s="6">
        <v>13</v>
      </c>
      <c r="B15" s="9" t="s">
        <v>91</v>
      </c>
      <c r="C15" s="9">
        <v>29</v>
      </c>
      <c r="D15" s="10">
        <v>208.856967</v>
      </c>
      <c r="E15" s="10">
        <v>151.194193</v>
      </c>
      <c r="F15" s="43">
        <f t="shared" si="0"/>
        <v>-57.662774</v>
      </c>
    </row>
    <row r="16" ht="20.1" customHeight="true" spans="1:6">
      <c r="A16" s="6">
        <v>14</v>
      </c>
      <c r="B16" s="9" t="s">
        <v>92</v>
      </c>
      <c r="C16" s="9">
        <v>21</v>
      </c>
      <c r="D16" s="10">
        <v>317.113557</v>
      </c>
      <c r="E16" s="10">
        <v>314.757553</v>
      </c>
      <c r="F16" s="43">
        <f t="shared" si="0"/>
        <v>-2.35600400000004</v>
      </c>
    </row>
    <row r="17" ht="20.1" customHeight="true" spans="1:6">
      <c r="A17" s="6">
        <v>15</v>
      </c>
      <c r="B17" s="9" t="s">
        <v>93</v>
      </c>
      <c r="C17" s="9">
        <v>28</v>
      </c>
      <c r="D17" s="10">
        <v>178.219747</v>
      </c>
      <c r="E17" s="10">
        <v>156.278252</v>
      </c>
      <c r="F17" s="43">
        <f t="shared" si="0"/>
        <v>-21.941495</v>
      </c>
    </row>
    <row r="18" ht="20.1" customHeight="true" spans="1:6">
      <c r="A18" s="6">
        <v>16</v>
      </c>
      <c r="B18" s="9" t="s">
        <v>94</v>
      </c>
      <c r="C18" s="9">
        <v>42</v>
      </c>
      <c r="D18" s="10">
        <v>383.659071</v>
      </c>
      <c r="E18" s="10">
        <v>301.854533</v>
      </c>
      <c r="F18" s="43">
        <f t="shared" si="0"/>
        <v>-81.804538</v>
      </c>
    </row>
    <row r="19" ht="20.1" customHeight="true" spans="1:6">
      <c r="A19" s="6">
        <v>17</v>
      </c>
      <c r="B19" s="9" t="s">
        <v>95</v>
      </c>
      <c r="C19" s="9">
        <v>25</v>
      </c>
      <c r="D19" s="10">
        <v>185.511639</v>
      </c>
      <c r="E19" s="16">
        <v>69.288042</v>
      </c>
      <c r="F19" s="43">
        <f t="shared" si="0"/>
        <v>-116.223597</v>
      </c>
    </row>
    <row r="20" ht="20.1" customHeight="true" spans="1:6">
      <c r="A20" s="6">
        <v>18</v>
      </c>
      <c r="B20" s="9" t="s">
        <v>96</v>
      </c>
      <c r="C20" s="9">
        <v>10</v>
      </c>
      <c r="D20" s="10">
        <v>224.733752</v>
      </c>
      <c r="E20" s="10">
        <v>196.91903</v>
      </c>
      <c r="F20" s="43">
        <f t="shared" si="0"/>
        <v>-27.814722</v>
      </c>
    </row>
    <row r="21" ht="20.1" customHeight="true" spans="1:6">
      <c r="A21" s="6">
        <v>19</v>
      </c>
      <c r="B21" s="9" t="s">
        <v>97</v>
      </c>
      <c r="C21" s="9">
        <v>24</v>
      </c>
      <c r="D21" s="10">
        <v>235.414038</v>
      </c>
      <c r="E21" s="10">
        <v>329.609844</v>
      </c>
      <c r="F21" s="43">
        <f t="shared" si="0"/>
        <v>94.195806</v>
      </c>
    </row>
    <row r="22" ht="20.1" customHeight="true" spans="1:6">
      <c r="A22" s="6">
        <v>20</v>
      </c>
      <c r="B22" s="9" t="s">
        <v>98</v>
      </c>
      <c r="C22" s="9">
        <v>37</v>
      </c>
      <c r="D22" s="10">
        <v>425.94175</v>
      </c>
      <c r="E22" s="10">
        <v>610.49454</v>
      </c>
      <c r="F22" s="43">
        <f t="shared" si="0"/>
        <v>184.55279</v>
      </c>
    </row>
    <row r="23" ht="20.1" customHeight="true" spans="1:6">
      <c r="A23" s="6">
        <v>21</v>
      </c>
      <c r="B23" s="9" t="s">
        <v>99</v>
      </c>
      <c r="C23" s="9">
        <v>23</v>
      </c>
      <c r="D23" s="10">
        <v>101.325247</v>
      </c>
      <c r="E23" s="10">
        <v>98.132288</v>
      </c>
      <c r="F23" s="43">
        <f t="shared" si="0"/>
        <v>-3.192959</v>
      </c>
    </row>
    <row r="24" ht="20.1" customHeight="true" spans="1:6">
      <c r="A24" s="6">
        <v>22</v>
      </c>
      <c r="B24" s="11" t="s">
        <v>100</v>
      </c>
      <c r="C24" s="11">
        <v>12</v>
      </c>
      <c r="D24" s="12">
        <v>125.869049</v>
      </c>
      <c r="E24" s="16">
        <v>74.097224</v>
      </c>
      <c r="F24" s="43">
        <f t="shared" si="0"/>
        <v>-51.771825</v>
      </c>
    </row>
    <row r="25" ht="20.1" customHeight="true" spans="1:6">
      <c r="A25" s="6">
        <v>23</v>
      </c>
      <c r="B25" s="11" t="s">
        <v>101</v>
      </c>
      <c r="C25" s="11">
        <v>30</v>
      </c>
      <c r="D25" s="12">
        <v>213.68622</v>
      </c>
      <c r="E25" s="10">
        <v>235.913894</v>
      </c>
      <c r="F25" s="43">
        <f t="shared" si="0"/>
        <v>22.227674</v>
      </c>
    </row>
    <row r="26" ht="20.1" customHeight="true" spans="1:6">
      <c r="A26" s="6">
        <v>24</v>
      </c>
      <c r="B26" s="11" t="s">
        <v>102</v>
      </c>
      <c r="C26" s="11">
        <v>10</v>
      </c>
      <c r="D26" s="12">
        <v>123.198617</v>
      </c>
      <c r="E26" s="16">
        <v>52.87865</v>
      </c>
      <c r="F26" s="43">
        <f t="shared" si="0"/>
        <v>-70.319967</v>
      </c>
    </row>
    <row r="27" ht="20.1" customHeight="true" spans="1:6">
      <c r="A27" s="6">
        <v>25</v>
      </c>
      <c r="B27" s="13" t="s">
        <v>103</v>
      </c>
      <c r="C27" s="13">
        <v>14</v>
      </c>
      <c r="D27" s="14">
        <v>82.87348</v>
      </c>
      <c r="E27" s="10">
        <v>175.213106</v>
      </c>
      <c r="F27" s="43">
        <f t="shared" si="0"/>
        <v>92.339626</v>
      </c>
    </row>
    <row r="28" ht="20.1" customHeight="true" spans="1:6">
      <c r="A28" s="6">
        <v>26</v>
      </c>
      <c r="B28" s="11" t="s">
        <v>104</v>
      </c>
      <c r="C28" s="11">
        <v>37</v>
      </c>
      <c r="D28" s="12">
        <v>124.323297</v>
      </c>
      <c r="E28" s="16">
        <v>70.087579</v>
      </c>
      <c r="F28" s="43">
        <f t="shared" si="0"/>
        <v>-54.235718</v>
      </c>
    </row>
    <row r="29" ht="20.1" customHeight="true" spans="1:6">
      <c r="A29" s="6">
        <v>27</v>
      </c>
      <c r="B29" s="11" t="s">
        <v>105</v>
      </c>
      <c r="C29" s="11">
        <v>37</v>
      </c>
      <c r="D29" s="12">
        <v>413.883853</v>
      </c>
      <c r="E29" s="10">
        <v>385.135458</v>
      </c>
      <c r="F29" s="43">
        <f t="shared" si="0"/>
        <v>-28.748395</v>
      </c>
    </row>
    <row r="30" ht="20.1" customHeight="true" spans="1:6">
      <c r="A30" s="6">
        <v>28</v>
      </c>
      <c r="B30" s="11" t="s">
        <v>106</v>
      </c>
      <c r="C30" s="11">
        <v>53</v>
      </c>
      <c r="D30" s="12">
        <v>264.458136</v>
      </c>
      <c r="E30" s="10">
        <v>297.270964</v>
      </c>
      <c r="F30" s="43">
        <f t="shared" si="0"/>
        <v>32.812828</v>
      </c>
    </row>
    <row r="31" ht="20.1" customHeight="true" spans="1:6">
      <c r="A31" s="6">
        <v>29</v>
      </c>
      <c r="B31" s="11" t="s">
        <v>107</v>
      </c>
      <c r="C31" s="11">
        <v>23</v>
      </c>
      <c r="D31" s="12">
        <v>137.932099</v>
      </c>
      <c r="E31" s="10">
        <v>227.561675</v>
      </c>
      <c r="F31" s="43">
        <f t="shared" si="0"/>
        <v>89.629576</v>
      </c>
    </row>
    <row r="32" ht="20.1" customHeight="true" spans="1:6">
      <c r="A32" s="6">
        <v>30</v>
      </c>
      <c r="B32" s="11" t="s">
        <v>108</v>
      </c>
      <c r="C32" s="11">
        <v>118</v>
      </c>
      <c r="D32" s="12">
        <v>279.788939</v>
      </c>
      <c r="E32" s="10">
        <v>195.466229</v>
      </c>
      <c r="F32" s="43">
        <f t="shared" si="0"/>
        <v>-84.32271</v>
      </c>
    </row>
    <row r="33" ht="20.1" customHeight="true" spans="1:6">
      <c r="A33" s="6">
        <v>31</v>
      </c>
      <c r="B33" s="11" t="s">
        <v>109</v>
      </c>
      <c r="C33" s="11">
        <v>61</v>
      </c>
      <c r="D33" s="12">
        <v>799.649004</v>
      </c>
      <c r="E33" s="10">
        <v>566.073188</v>
      </c>
      <c r="F33" s="43">
        <f t="shared" si="0"/>
        <v>-233.575816</v>
      </c>
    </row>
    <row r="34" ht="20.1" customHeight="true" spans="1:6">
      <c r="A34" s="6">
        <v>32</v>
      </c>
      <c r="B34" s="11" t="s">
        <v>110</v>
      </c>
      <c r="C34" s="11">
        <v>15</v>
      </c>
      <c r="D34" s="12">
        <v>240.556688</v>
      </c>
      <c r="E34" s="10">
        <v>166.457645</v>
      </c>
      <c r="F34" s="43">
        <f t="shared" si="0"/>
        <v>-74.099043</v>
      </c>
    </row>
    <row r="35" ht="20.1" customHeight="true" spans="1:6">
      <c r="A35" s="6">
        <v>33</v>
      </c>
      <c r="B35" s="11" t="s">
        <v>111</v>
      </c>
      <c r="C35" s="11">
        <v>13</v>
      </c>
      <c r="D35" s="12">
        <v>132.026331</v>
      </c>
      <c r="E35" s="10">
        <v>124.192044</v>
      </c>
      <c r="F35" s="43">
        <f t="shared" si="0"/>
        <v>-7.834287</v>
      </c>
    </row>
    <row r="36" ht="20.1" customHeight="true" spans="1:6">
      <c r="A36" s="6">
        <v>34</v>
      </c>
      <c r="B36" s="11" t="s">
        <v>70</v>
      </c>
      <c r="C36" s="11">
        <v>32</v>
      </c>
      <c r="D36" s="12">
        <v>190.361144</v>
      </c>
      <c r="E36" s="10">
        <v>212.940614</v>
      </c>
      <c r="F36" s="43">
        <f t="shared" si="0"/>
        <v>22.57947</v>
      </c>
    </row>
    <row r="37" ht="20.1" customHeight="true" spans="1:6">
      <c r="A37" s="6">
        <v>35</v>
      </c>
      <c r="B37" s="11" t="s">
        <v>112</v>
      </c>
      <c r="C37" s="11">
        <v>19</v>
      </c>
      <c r="D37" s="12">
        <v>118.600794</v>
      </c>
      <c r="E37" s="10">
        <v>113.67533</v>
      </c>
      <c r="F37" s="43">
        <f t="shared" si="0"/>
        <v>-4.92546399999999</v>
      </c>
    </row>
    <row r="38" ht="20.1" customHeight="true" spans="1:6">
      <c r="A38" s="6">
        <v>36</v>
      </c>
      <c r="B38" s="13" t="s">
        <v>113</v>
      </c>
      <c r="C38" s="13">
        <v>20</v>
      </c>
      <c r="D38" s="15">
        <v>264.151103</v>
      </c>
      <c r="E38" s="10">
        <v>235.167177</v>
      </c>
      <c r="F38" s="43">
        <f t="shared" si="0"/>
        <v>-28.983926</v>
      </c>
    </row>
    <row r="39" ht="20.1" customHeight="true" spans="1:6">
      <c r="A39" s="6">
        <v>37</v>
      </c>
      <c r="B39" s="13" t="s">
        <v>114</v>
      </c>
      <c r="C39" s="13">
        <v>22</v>
      </c>
      <c r="D39" s="15">
        <v>251.576874</v>
      </c>
      <c r="E39" s="10">
        <v>247.18</v>
      </c>
      <c r="F39" s="43">
        <f t="shared" si="0"/>
        <v>-4.396874</v>
      </c>
    </row>
    <row r="40" ht="20.1" customHeight="true" spans="1:6">
      <c r="A40" s="6">
        <v>38</v>
      </c>
      <c r="B40" s="11" t="s">
        <v>115</v>
      </c>
      <c r="C40" s="11">
        <v>12</v>
      </c>
      <c r="D40" s="12">
        <v>143.938678</v>
      </c>
      <c r="E40" s="10">
        <v>124.19</v>
      </c>
      <c r="F40" s="43">
        <f t="shared" si="0"/>
        <v>-19.748678</v>
      </c>
    </row>
    <row r="41" ht="20.1" customHeight="true" spans="1:6">
      <c r="A41" s="6">
        <v>39</v>
      </c>
      <c r="B41" s="11" t="s">
        <v>116</v>
      </c>
      <c r="C41" s="11">
        <v>10</v>
      </c>
      <c r="D41" s="12">
        <v>111.235296</v>
      </c>
      <c r="E41" s="16">
        <v>15.5</v>
      </c>
      <c r="F41" s="43">
        <f t="shared" si="0"/>
        <v>-95.735296</v>
      </c>
    </row>
    <row r="42" ht="20.1" customHeight="true" spans="1:6">
      <c r="A42" s="6">
        <v>40</v>
      </c>
      <c r="B42" s="11" t="s">
        <v>117</v>
      </c>
      <c r="C42" s="11">
        <v>10</v>
      </c>
      <c r="D42" s="16">
        <v>74.545034</v>
      </c>
      <c r="E42" s="10">
        <v>134.112031</v>
      </c>
      <c r="F42" s="43">
        <f t="shared" si="0"/>
        <v>59.566997</v>
      </c>
    </row>
    <row r="43" ht="20.1" customHeight="true" spans="1:6">
      <c r="A43" s="6">
        <v>41</v>
      </c>
      <c r="B43" s="11" t="s">
        <v>118</v>
      </c>
      <c r="C43" s="11">
        <v>10</v>
      </c>
      <c r="D43" s="16">
        <v>2.424545</v>
      </c>
      <c r="E43" s="10">
        <v>140.73619</v>
      </c>
      <c r="F43" s="43">
        <f t="shared" si="0"/>
        <v>138.311645</v>
      </c>
    </row>
    <row r="44" ht="20.1" customHeight="true" spans="1:6">
      <c r="A44" s="6">
        <v>42</v>
      </c>
      <c r="B44" s="11" t="s">
        <v>119</v>
      </c>
      <c r="C44" s="11">
        <v>13</v>
      </c>
      <c r="D44" s="12">
        <v>132.200826</v>
      </c>
      <c r="E44" s="16">
        <v>70.2092702</v>
      </c>
      <c r="F44" s="43">
        <f t="shared" si="0"/>
        <v>-61.9915558</v>
      </c>
    </row>
    <row r="45" ht="20.1" customHeight="true" spans="1:6">
      <c r="A45" s="6">
        <v>43</v>
      </c>
      <c r="B45" s="11" t="s">
        <v>120</v>
      </c>
      <c r="C45" s="11">
        <v>33</v>
      </c>
      <c r="D45" s="12">
        <v>103.140327</v>
      </c>
      <c r="E45" s="10">
        <v>168.853907</v>
      </c>
      <c r="F45" s="43">
        <f t="shared" si="0"/>
        <v>65.71358</v>
      </c>
    </row>
    <row r="46" ht="20.1" customHeight="true" spans="1:6">
      <c r="A46" s="6">
        <v>44</v>
      </c>
      <c r="B46" s="11" t="s">
        <v>121</v>
      </c>
      <c r="C46" s="11">
        <v>28</v>
      </c>
      <c r="D46" s="12">
        <v>225.990172</v>
      </c>
      <c r="E46" s="10">
        <v>152.018781</v>
      </c>
      <c r="F46" s="43">
        <f t="shared" si="0"/>
        <v>-73.971391</v>
      </c>
    </row>
    <row r="47" ht="20.1" customHeight="true" spans="1:6">
      <c r="A47" s="6">
        <v>45</v>
      </c>
      <c r="B47" s="11" t="s">
        <v>122</v>
      </c>
      <c r="C47" s="11">
        <v>21</v>
      </c>
      <c r="D47" s="12">
        <v>250.755304</v>
      </c>
      <c r="E47" s="10">
        <v>273.498737</v>
      </c>
      <c r="F47" s="43">
        <f t="shared" si="0"/>
        <v>22.743433</v>
      </c>
    </row>
    <row r="48" ht="20.1" customHeight="true" spans="1:6">
      <c r="A48" s="6">
        <v>46</v>
      </c>
      <c r="B48" s="11" t="s">
        <v>123</v>
      </c>
      <c r="C48" s="11">
        <v>13</v>
      </c>
      <c r="D48" s="12">
        <v>223.757837</v>
      </c>
      <c r="E48" s="10">
        <v>177.757804</v>
      </c>
      <c r="F48" s="43">
        <f t="shared" si="0"/>
        <v>-46.000033</v>
      </c>
    </row>
    <row r="49" ht="20.1" customHeight="true" spans="1:6">
      <c r="A49" s="6">
        <v>47</v>
      </c>
      <c r="B49" s="11" t="s">
        <v>124</v>
      </c>
      <c r="C49" s="11">
        <v>12</v>
      </c>
      <c r="D49" s="12">
        <v>239.381525</v>
      </c>
      <c r="E49" s="10">
        <v>208.908341</v>
      </c>
      <c r="F49" s="43">
        <f t="shared" si="0"/>
        <v>-30.473184</v>
      </c>
    </row>
    <row r="50" ht="20.1" customHeight="true" spans="1:6">
      <c r="A50" s="6">
        <v>48</v>
      </c>
      <c r="B50" s="9" t="s">
        <v>125</v>
      </c>
      <c r="C50" s="9">
        <v>26</v>
      </c>
      <c r="D50" s="10">
        <v>151.843251</v>
      </c>
      <c r="E50" s="10">
        <v>141.027439</v>
      </c>
      <c r="F50" s="43">
        <f t="shared" si="0"/>
        <v>-10.815812</v>
      </c>
    </row>
    <row r="51" ht="20.1" customHeight="true" spans="1:6">
      <c r="A51" s="6">
        <v>49</v>
      </c>
      <c r="B51" s="9" t="s">
        <v>126</v>
      </c>
      <c r="C51" s="9">
        <v>24</v>
      </c>
      <c r="D51" s="10">
        <v>102.405888</v>
      </c>
      <c r="E51" s="10">
        <v>117.855177</v>
      </c>
      <c r="F51" s="43">
        <f t="shared" si="0"/>
        <v>15.449289</v>
      </c>
    </row>
    <row r="52" ht="20.1" customHeight="true" spans="1:6">
      <c r="A52" s="6">
        <v>50</v>
      </c>
      <c r="B52" s="9" t="s">
        <v>127</v>
      </c>
      <c r="C52" s="9">
        <v>11</v>
      </c>
      <c r="D52" s="10">
        <v>165.381374</v>
      </c>
      <c r="E52" s="10">
        <v>150.901832</v>
      </c>
      <c r="F52" s="43">
        <f t="shared" si="0"/>
        <v>-14.479542</v>
      </c>
    </row>
    <row r="53" ht="20.1" customHeight="true" spans="1:6">
      <c r="A53" s="6">
        <v>51</v>
      </c>
      <c r="B53" s="9" t="s">
        <v>128</v>
      </c>
      <c r="C53" s="9">
        <v>19</v>
      </c>
      <c r="D53" s="10">
        <v>122.144799</v>
      </c>
      <c r="E53" s="10">
        <v>115.219759</v>
      </c>
      <c r="F53" s="43">
        <f t="shared" si="0"/>
        <v>-6.92504000000001</v>
      </c>
    </row>
    <row r="54" ht="20.1" customHeight="true" spans="1:6">
      <c r="A54" s="6">
        <v>52</v>
      </c>
      <c r="B54" s="9" t="s">
        <v>129</v>
      </c>
      <c r="C54" s="9">
        <v>39</v>
      </c>
      <c r="D54" s="10">
        <v>142.600943</v>
      </c>
      <c r="E54" s="10">
        <v>139.473874</v>
      </c>
      <c r="F54" s="43">
        <f t="shared" si="0"/>
        <v>-3.12706900000001</v>
      </c>
    </row>
    <row r="55" ht="20.1" customHeight="true" spans="1:6">
      <c r="A55" s="6">
        <v>53</v>
      </c>
      <c r="B55" s="9" t="s">
        <v>130</v>
      </c>
      <c r="C55" s="9">
        <v>21</v>
      </c>
      <c r="D55" s="10">
        <v>301.794427</v>
      </c>
      <c r="E55" s="10">
        <v>304.679145</v>
      </c>
      <c r="F55" s="43">
        <f t="shared" si="0"/>
        <v>2.88471800000002</v>
      </c>
    </row>
    <row r="56" ht="20.1" customHeight="true" spans="1:6">
      <c r="A56" s="6">
        <v>54</v>
      </c>
      <c r="B56" s="9" t="s">
        <v>131</v>
      </c>
      <c r="C56" s="9">
        <v>14</v>
      </c>
      <c r="D56" s="10">
        <v>201.483992</v>
      </c>
      <c r="E56" s="10">
        <v>263.70719</v>
      </c>
      <c r="F56" s="43">
        <f t="shared" si="0"/>
        <v>62.223198</v>
      </c>
    </row>
    <row r="57" ht="20.1" customHeight="true" spans="1:6">
      <c r="A57" s="6">
        <v>55</v>
      </c>
      <c r="B57" s="9" t="s">
        <v>132</v>
      </c>
      <c r="C57" s="9">
        <v>34</v>
      </c>
      <c r="D57" s="16">
        <v>0</v>
      </c>
      <c r="E57" s="10">
        <v>258.892823</v>
      </c>
      <c r="F57" s="43">
        <f t="shared" si="0"/>
        <v>258.892823</v>
      </c>
    </row>
    <row r="58" ht="20.1" customHeight="true" spans="1:6">
      <c r="A58" s="6">
        <v>56</v>
      </c>
      <c r="B58" s="11" t="s">
        <v>133</v>
      </c>
      <c r="C58" s="11">
        <v>23</v>
      </c>
      <c r="D58" s="12">
        <v>150.580668</v>
      </c>
      <c r="E58" s="10">
        <v>177.640015</v>
      </c>
      <c r="F58" s="43">
        <f t="shared" si="0"/>
        <v>27.059347</v>
      </c>
    </row>
    <row r="59" ht="20.1" customHeight="true" spans="1:6">
      <c r="A59" s="6">
        <v>57</v>
      </c>
      <c r="B59" s="11" t="s">
        <v>134</v>
      </c>
      <c r="C59" s="11">
        <v>82</v>
      </c>
      <c r="D59" s="12">
        <v>617.891972</v>
      </c>
      <c r="E59" s="10">
        <v>657.675803</v>
      </c>
      <c r="F59" s="43">
        <f t="shared" si="0"/>
        <v>39.783831</v>
      </c>
    </row>
    <row r="60" ht="20.1" customHeight="true" spans="1:6">
      <c r="A60" s="6">
        <v>58</v>
      </c>
      <c r="B60" s="11" t="s">
        <v>135</v>
      </c>
      <c r="C60" s="11">
        <v>22</v>
      </c>
      <c r="D60" s="12">
        <v>313.80354</v>
      </c>
      <c r="E60" s="10">
        <v>193.33109</v>
      </c>
      <c r="F60" s="43">
        <f t="shared" si="0"/>
        <v>-120.47245</v>
      </c>
    </row>
    <row r="61" ht="20.1" customHeight="true" spans="1:6">
      <c r="A61" s="6">
        <v>59</v>
      </c>
      <c r="B61" s="11" t="s">
        <v>136</v>
      </c>
      <c r="C61" s="11">
        <v>15</v>
      </c>
      <c r="D61" s="12">
        <v>129.052665</v>
      </c>
      <c r="E61" s="10">
        <v>110.227325</v>
      </c>
      <c r="F61" s="43">
        <f t="shared" si="0"/>
        <v>-18.82534</v>
      </c>
    </row>
    <row r="62" ht="20.1" customHeight="true" spans="1:6">
      <c r="A62" s="6">
        <v>60</v>
      </c>
      <c r="B62" s="11" t="s">
        <v>137</v>
      </c>
      <c r="C62" s="11">
        <v>14</v>
      </c>
      <c r="D62" s="12">
        <v>363.813669</v>
      </c>
      <c r="E62" s="10">
        <v>268.059569</v>
      </c>
      <c r="F62" s="43">
        <f t="shared" si="0"/>
        <v>-95.7541</v>
      </c>
    </row>
    <row r="63" ht="20.1" customHeight="true" spans="1:6">
      <c r="A63" s="6">
        <v>61</v>
      </c>
      <c r="B63" s="11" t="s">
        <v>138</v>
      </c>
      <c r="C63" s="11">
        <v>21</v>
      </c>
      <c r="D63" s="12">
        <v>235.20144</v>
      </c>
      <c r="E63" s="10">
        <v>261.600725</v>
      </c>
      <c r="F63" s="43">
        <f t="shared" si="0"/>
        <v>26.399285</v>
      </c>
    </row>
    <row r="64" ht="20.1" customHeight="true" spans="1:6">
      <c r="A64" s="6">
        <v>62</v>
      </c>
      <c r="B64" s="11" t="s">
        <v>139</v>
      </c>
      <c r="C64" s="11">
        <v>35</v>
      </c>
      <c r="D64" s="12">
        <v>662.808881</v>
      </c>
      <c r="E64" s="10">
        <v>421.407197</v>
      </c>
      <c r="F64" s="43">
        <f t="shared" si="0"/>
        <v>-241.401684</v>
      </c>
    </row>
    <row r="65" ht="20.1" customHeight="true" spans="1:6">
      <c r="A65" s="6">
        <v>63</v>
      </c>
      <c r="B65" s="11" t="s">
        <v>140</v>
      </c>
      <c r="C65" s="11">
        <v>9</v>
      </c>
      <c r="D65" s="12">
        <v>106.048824</v>
      </c>
      <c r="E65" s="16">
        <v>89.562461</v>
      </c>
      <c r="F65" s="43">
        <f t="shared" si="0"/>
        <v>-16.486363</v>
      </c>
    </row>
    <row r="66" ht="20.1" customHeight="true" spans="1:6">
      <c r="A66" s="6">
        <v>64</v>
      </c>
      <c r="B66" s="11" t="s">
        <v>141</v>
      </c>
      <c r="C66" s="11">
        <v>12</v>
      </c>
      <c r="D66" s="12">
        <v>110.302764</v>
      </c>
      <c r="E66" s="16">
        <v>2.818331</v>
      </c>
      <c r="F66" s="43">
        <f t="shared" si="0"/>
        <v>-107.484433</v>
      </c>
    </row>
    <row r="67" ht="20.1" customHeight="true" spans="1:6">
      <c r="A67" s="6">
        <v>65</v>
      </c>
      <c r="B67" s="11" t="s">
        <v>142</v>
      </c>
      <c r="C67" s="11">
        <v>20</v>
      </c>
      <c r="D67" s="12">
        <v>118.756333</v>
      </c>
      <c r="E67" s="10">
        <v>123.473572</v>
      </c>
      <c r="F67" s="43">
        <f t="shared" si="0"/>
        <v>4.71723900000001</v>
      </c>
    </row>
    <row r="68" ht="20.1" customHeight="true" spans="1:6">
      <c r="A68" s="6">
        <v>66</v>
      </c>
      <c r="B68" s="9" t="s">
        <v>143</v>
      </c>
      <c r="C68" s="9">
        <v>32</v>
      </c>
      <c r="D68" s="10">
        <v>623.260127</v>
      </c>
      <c r="E68" s="10">
        <v>253.101111</v>
      </c>
      <c r="F68" s="43">
        <f t="shared" ref="F68:F106" si="1">E68-D68</f>
        <v>-370.159016</v>
      </c>
    </row>
    <row r="69" ht="20.1" customHeight="true" spans="1:6">
      <c r="A69" s="6">
        <v>67</v>
      </c>
      <c r="B69" s="9" t="s">
        <v>144</v>
      </c>
      <c r="C69" s="9">
        <v>34</v>
      </c>
      <c r="D69" s="10">
        <v>546.586443</v>
      </c>
      <c r="E69" s="10">
        <v>364.964745</v>
      </c>
      <c r="F69" s="43">
        <f t="shared" si="1"/>
        <v>-181.621698</v>
      </c>
    </row>
    <row r="70" ht="20.1" customHeight="true" spans="1:6">
      <c r="A70" s="6">
        <v>68</v>
      </c>
      <c r="B70" s="9" t="s">
        <v>145</v>
      </c>
      <c r="C70" s="9">
        <v>23</v>
      </c>
      <c r="D70" s="10">
        <v>439.175022</v>
      </c>
      <c r="E70" s="10">
        <v>222.546907</v>
      </c>
      <c r="F70" s="43">
        <f t="shared" si="1"/>
        <v>-216.628115</v>
      </c>
    </row>
    <row r="71" ht="20.1" customHeight="true" spans="1:6">
      <c r="A71" s="6">
        <v>69</v>
      </c>
      <c r="B71" s="9" t="s">
        <v>146</v>
      </c>
      <c r="C71" s="9">
        <v>21</v>
      </c>
      <c r="D71" s="10">
        <v>228.998535</v>
      </c>
      <c r="E71" s="10">
        <v>145.758362</v>
      </c>
      <c r="F71" s="43">
        <f t="shared" si="1"/>
        <v>-83.240173</v>
      </c>
    </row>
    <row r="72" ht="20.1" customHeight="true" spans="1:6">
      <c r="A72" s="6">
        <v>70</v>
      </c>
      <c r="B72" s="9" t="s">
        <v>147</v>
      </c>
      <c r="C72" s="9">
        <v>43</v>
      </c>
      <c r="D72" s="10">
        <v>382.297751</v>
      </c>
      <c r="E72" s="10">
        <v>193.755069</v>
      </c>
      <c r="F72" s="43">
        <f t="shared" si="1"/>
        <v>-188.542682</v>
      </c>
    </row>
    <row r="73" ht="20.1" customHeight="true" spans="1:6">
      <c r="A73" s="6">
        <v>71</v>
      </c>
      <c r="B73" s="9" t="s">
        <v>148</v>
      </c>
      <c r="C73" s="9">
        <v>17</v>
      </c>
      <c r="D73" s="10">
        <v>345.703868</v>
      </c>
      <c r="E73" s="10">
        <v>250.433793</v>
      </c>
      <c r="F73" s="43">
        <f t="shared" si="1"/>
        <v>-95.270075</v>
      </c>
    </row>
    <row r="74" ht="20.1" customHeight="true" spans="1:6">
      <c r="A74" s="6">
        <v>72</v>
      </c>
      <c r="B74" s="9" t="s">
        <v>149</v>
      </c>
      <c r="C74" s="9">
        <v>16</v>
      </c>
      <c r="D74" s="10">
        <v>333.457021</v>
      </c>
      <c r="E74" s="10">
        <v>278.965582</v>
      </c>
      <c r="F74" s="43">
        <f t="shared" si="1"/>
        <v>-54.491439</v>
      </c>
    </row>
    <row r="75" ht="20.1" customHeight="true" spans="1:6">
      <c r="A75" s="6">
        <v>73</v>
      </c>
      <c r="B75" s="9" t="s">
        <v>150</v>
      </c>
      <c r="C75" s="9">
        <v>26</v>
      </c>
      <c r="D75" s="10">
        <v>303.421789</v>
      </c>
      <c r="E75" s="10">
        <v>183.490358</v>
      </c>
      <c r="F75" s="43">
        <f t="shared" si="1"/>
        <v>-119.931431</v>
      </c>
    </row>
    <row r="76" ht="20.1" customHeight="true" spans="1:6">
      <c r="A76" s="6">
        <v>74</v>
      </c>
      <c r="B76" s="9" t="s">
        <v>151</v>
      </c>
      <c r="C76" s="9">
        <v>21</v>
      </c>
      <c r="D76" s="10">
        <v>281.107042</v>
      </c>
      <c r="E76" s="10">
        <v>140.451273</v>
      </c>
      <c r="F76" s="43">
        <f t="shared" si="1"/>
        <v>-140.655769</v>
      </c>
    </row>
    <row r="77" ht="20.1" customHeight="true" spans="1:6">
      <c r="A77" s="6">
        <v>75</v>
      </c>
      <c r="B77" s="9" t="s">
        <v>152</v>
      </c>
      <c r="C77" s="9">
        <v>133</v>
      </c>
      <c r="D77" s="10">
        <v>600.125768</v>
      </c>
      <c r="E77" s="10">
        <v>422.639742</v>
      </c>
      <c r="F77" s="43">
        <f t="shared" si="1"/>
        <v>-177.486026</v>
      </c>
    </row>
    <row r="78" ht="20.1" customHeight="true" spans="1:6">
      <c r="A78" s="6">
        <v>76</v>
      </c>
      <c r="B78" s="9" t="s">
        <v>153</v>
      </c>
      <c r="C78" s="9">
        <v>16</v>
      </c>
      <c r="D78" s="10">
        <v>256.604932</v>
      </c>
      <c r="E78" s="10">
        <v>105.067394</v>
      </c>
      <c r="F78" s="43">
        <f t="shared" si="1"/>
        <v>-151.537538</v>
      </c>
    </row>
    <row r="79" ht="20.1" customHeight="true" spans="1:6">
      <c r="A79" s="6">
        <v>77</v>
      </c>
      <c r="B79" s="9" t="s">
        <v>154</v>
      </c>
      <c r="C79" s="9">
        <v>32</v>
      </c>
      <c r="D79" s="10">
        <v>142.6</v>
      </c>
      <c r="E79" s="10">
        <v>136.405362</v>
      </c>
      <c r="F79" s="43">
        <f t="shared" si="1"/>
        <v>-6.194638</v>
      </c>
    </row>
    <row r="80" ht="20.1" customHeight="true" spans="1:6">
      <c r="A80" s="6">
        <v>78</v>
      </c>
      <c r="B80" s="9" t="s">
        <v>155</v>
      </c>
      <c r="C80" s="9">
        <v>18</v>
      </c>
      <c r="D80" s="10">
        <v>239.152138</v>
      </c>
      <c r="E80" s="10">
        <v>216.810246</v>
      </c>
      <c r="F80" s="43">
        <f t="shared" si="1"/>
        <v>-22.341892</v>
      </c>
    </row>
    <row r="81" ht="20.1" customHeight="true" spans="1:6">
      <c r="A81" s="6">
        <v>79</v>
      </c>
      <c r="B81" s="9" t="s">
        <v>156</v>
      </c>
      <c r="C81" s="9">
        <v>39</v>
      </c>
      <c r="D81" s="10">
        <v>239.424426</v>
      </c>
      <c r="E81" s="10">
        <v>233.367112</v>
      </c>
      <c r="F81" s="43">
        <f t="shared" si="1"/>
        <v>-6.05731400000002</v>
      </c>
    </row>
    <row r="82" ht="20.1" customHeight="true" spans="1:6">
      <c r="A82" s="6">
        <v>80</v>
      </c>
      <c r="B82" s="26" t="s">
        <v>157</v>
      </c>
      <c r="C82" s="9">
        <v>6</v>
      </c>
      <c r="D82" s="10">
        <v>5.1</v>
      </c>
      <c r="E82" s="16">
        <v>3.447605</v>
      </c>
      <c r="F82" s="43">
        <f t="shared" si="1"/>
        <v>-1.652395</v>
      </c>
    </row>
    <row r="83" ht="20.1" customHeight="true" spans="1:6">
      <c r="A83" s="6">
        <v>81</v>
      </c>
      <c r="B83" s="27"/>
      <c r="C83" s="9">
        <v>25</v>
      </c>
      <c r="D83" s="10">
        <v>185.51</v>
      </c>
      <c r="E83" s="16">
        <v>69.290947</v>
      </c>
      <c r="F83" s="43">
        <f t="shared" si="1"/>
        <v>-116.219053</v>
      </c>
    </row>
    <row r="84" ht="20.1" customHeight="true" spans="1:6">
      <c r="A84" s="6">
        <v>82</v>
      </c>
      <c r="B84" s="9" t="s">
        <v>158</v>
      </c>
      <c r="C84" s="9">
        <v>9</v>
      </c>
      <c r="D84" s="10">
        <v>182.869194</v>
      </c>
      <c r="E84" s="16">
        <v>88.426903</v>
      </c>
      <c r="F84" s="43">
        <f t="shared" si="1"/>
        <v>-94.442291</v>
      </c>
    </row>
    <row r="85" ht="20.1" customHeight="true" spans="1:6">
      <c r="A85" s="6">
        <v>83</v>
      </c>
      <c r="B85" s="9" t="s">
        <v>159</v>
      </c>
      <c r="C85" s="9">
        <v>5</v>
      </c>
      <c r="D85" s="10">
        <v>175.900357</v>
      </c>
      <c r="E85" s="16">
        <v>48.156316</v>
      </c>
      <c r="F85" s="43">
        <f t="shared" si="1"/>
        <v>-127.744041</v>
      </c>
    </row>
    <row r="86" ht="20.1" customHeight="true" spans="1:6">
      <c r="A86" s="6">
        <v>84</v>
      </c>
      <c r="B86" s="9" t="s">
        <v>160</v>
      </c>
      <c r="C86" s="9">
        <v>12</v>
      </c>
      <c r="D86" s="10">
        <v>166.841153</v>
      </c>
      <c r="E86" s="10">
        <v>117.803031</v>
      </c>
      <c r="F86" s="43">
        <f t="shared" si="1"/>
        <v>-49.038122</v>
      </c>
    </row>
    <row r="87" ht="20.1" customHeight="true" spans="1:6">
      <c r="A87" s="6">
        <v>85</v>
      </c>
      <c r="B87" s="9" t="s">
        <v>161</v>
      </c>
      <c r="C87" s="9">
        <v>6</v>
      </c>
      <c r="D87" s="10">
        <v>154.788508</v>
      </c>
      <c r="E87" s="10">
        <v>113.441519</v>
      </c>
      <c r="F87" s="43">
        <f t="shared" si="1"/>
        <v>-41.346989</v>
      </c>
    </row>
    <row r="88" ht="20.1" customHeight="true" spans="1:6">
      <c r="A88" s="28">
        <v>86</v>
      </c>
      <c r="B88" s="29" t="s">
        <v>162</v>
      </c>
      <c r="C88" s="29">
        <v>13</v>
      </c>
      <c r="D88" s="24">
        <v>142.553551</v>
      </c>
      <c r="E88" s="14">
        <v>65.986658</v>
      </c>
      <c r="F88" s="43">
        <f t="shared" si="1"/>
        <v>-76.566893</v>
      </c>
    </row>
    <row r="89" ht="20.1" customHeight="true" spans="1:6">
      <c r="A89" s="6">
        <v>87</v>
      </c>
      <c r="B89" s="9" t="s">
        <v>163</v>
      </c>
      <c r="C89" s="9">
        <v>23</v>
      </c>
      <c r="D89" s="10">
        <v>244.254221</v>
      </c>
      <c r="E89" s="10">
        <v>154.519849</v>
      </c>
      <c r="F89" s="43">
        <f t="shared" si="1"/>
        <v>-89.734372</v>
      </c>
    </row>
    <row r="90" ht="20.1" customHeight="true" spans="1:6">
      <c r="A90" s="6">
        <v>88</v>
      </c>
      <c r="B90" s="9" t="s">
        <v>164</v>
      </c>
      <c r="C90" s="9">
        <v>12</v>
      </c>
      <c r="D90" s="10">
        <v>132.200826</v>
      </c>
      <c r="E90" s="16">
        <v>66.960587</v>
      </c>
      <c r="F90" s="43">
        <f t="shared" si="1"/>
        <v>-65.240239</v>
      </c>
    </row>
    <row r="91" ht="20.1" customHeight="true" spans="1:6">
      <c r="A91" s="6">
        <v>89</v>
      </c>
      <c r="B91" s="9" t="s">
        <v>165</v>
      </c>
      <c r="C91" s="9">
        <v>14</v>
      </c>
      <c r="D91" s="10">
        <v>119.220706</v>
      </c>
      <c r="E91" s="10">
        <v>105.93267</v>
      </c>
      <c r="F91" s="43">
        <f t="shared" si="1"/>
        <v>-13.288036</v>
      </c>
    </row>
    <row r="92" ht="20.1" customHeight="true" spans="1:6">
      <c r="A92" s="6">
        <v>90</v>
      </c>
      <c r="B92" s="9" t="s">
        <v>166</v>
      </c>
      <c r="C92" s="9">
        <v>22</v>
      </c>
      <c r="D92" s="10">
        <v>114.523077</v>
      </c>
      <c r="E92" s="16">
        <v>77.997594</v>
      </c>
      <c r="F92" s="43">
        <f t="shared" si="1"/>
        <v>-36.525483</v>
      </c>
    </row>
    <row r="93" ht="20.1" customHeight="true" spans="1:6">
      <c r="A93" s="6">
        <v>91</v>
      </c>
      <c r="B93" s="9" t="s">
        <v>167</v>
      </c>
      <c r="C93" s="9">
        <v>9</v>
      </c>
      <c r="D93" s="10">
        <v>104.715428</v>
      </c>
      <c r="E93" s="16">
        <v>22.463998</v>
      </c>
      <c r="F93" s="43">
        <f t="shared" si="1"/>
        <v>-82.25143</v>
      </c>
    </row>
    <row r="94" ht="20.1" customHeight="true" spans="1:6">
      <c r="A94" s="6">
        <v>92</v>
      </c>
      <c r="B94" s="9" t="s">
        <v>168</v>
      </c>
      <c r="C94" s="9">
        <v>21</v>
      </c>
      <c r="D94" s="16">
        <v>31.603507</v>
      </c>
      <c r="E94" s="10">
        <v>211.447167</v>
      </c>
      <c r="F94" s="43">
        <f t="shared" si="1"/>
        <v>179.84366</v>
      </c>
    </row>
    <row r="95" ht="20.1" customHeight="true" spans="1:6">
      <c r="A95" s="6">
        <v>93</v>
      </c>
      <c r="B95" s="9" t="s">
        <v>169</v>
      </c>
      <c r="C95" s="9">
        <v>31</v>
      </c>
      <c r="D95" s="16">
        <v>99.469871</v>
      </c>
      <c r="E95" s="16">
        <v>90.670782</v>
      </c>
      <c r="F95" s="43">
        <f t="shared" si="1"/>
        <v>-8.799089</v>
      </c>
    </row>
    <row r="96" ht="20.1" customHeight="true" spans="1:6">
      <c r="A96" s="6">
        <v>94</v>
      </c>
      <c r="B96" s="30" t="s">
        <v>170</v>
      </c>
      <c r="C96" s="30" t="s">
        <v>27</v>
      </c>
      <c r="D96" s="31">
        <v>115.096891</v>
      </c>
      <c r="E96" s="10">
        <v>143.2893</v>
      </c>
      <c r="F96" s="43">
        <f t="shared" si="1"/>
        <v>28.192409</v>
      </c>
    </row>
    <row r="97" ht="19.5" customHeight="true" spans="1:6">
      <c r="A97" s="6">
        <v>95</v>
      </c>
      <c r="B97" s="30" t="s">
        <v>171</v>
      </c>
      <c r="C97" s="30" t="s">
        <v>172</v>
      </c>
      <c r="D97" s="31">
        <v>285.464302</v>
      </c>
      <c r="E97" s="10">
        <v>278.935885</v>
      </c>
      <c r="F97" s="43">
        <f t="shared" si="1"/>
        <v>-6.52841699999999</v>
      </c>
    </row>
    <row r="98" ht="20.1" customHeight="true" spans="1:6">
      <c r="A98" s="6">
        <v>96</v>
      </c>
      <c r="B98" s="30" t="s">
        <v>173</v>
      </c>
      <c r="C98" s="30" t="s">
        <v>174</v>
      </c>
      <c r="D98" s="31">
        <v>155.455749</v>
      </c>
      <c r="E98" s="16">
        <v>30.691514</v>
      </c>
      <c r="F98" s="43">
        <f t="shared" si="1"/>
        <v>-124.764235</v>
      </c>
    </row>
    <row r="99" ht="20.1" customHeight="true" spans="1:6">
      <c r="A99" s="6">
        <v>97</v>
      </c>
      <c r="B99" s="30" t="s">
        <v>175</v>
      </c>
      <c r="C99" s="30" t="s">
        <v>31</v>
      </c>
      <c r="D99" s="31">
        <v>204.219602</v>
      </c>
      <c r="E99" s="10">
        <v>313.347598</v>
      </c>
      <c r="F99" s="43">
        <f t="shared" si="1"/>
        <v>109.127996</v>
      </c>
    </row>
    <row r="100" ht="20.1" customHeight="true" spans="1:6">
      <c r="A100" s="6">
        <v>98</v>
      </c>
      <c r="B100" s="30" t="s">
        <v>176</v>
      </c>
      <c r="C100" s="30" t="s">
        <v>177</v>
      </c>
      <c r="D100" s="31">
        <v>120.388418</v>
      </c>
      <c r="E100" s="16">
        <v>39.784912</v>
      </c>
      <c r="F100" s="43">
        <f t="shared" si="1"/>
        <v>-80.603506</v>
      </c>
    </row>
    <row r="101" ht="20.1" customHeight="true" spans="1:6">
      <c r="A101" s="6">
        <v>99</v>
      </c>
      <c r="B101" s="30" t="s">
        <v>178</v>
      </c>
      <c r="C101" s="30" t="s">
        <v>179</v>
      </c>
      <c r="D101" s="32">
        <v>0</v>
      </c>
      <c r="E101" s="10">
        <v>147.460727</v>
      </c>
      <c r="F101" s="43">
        <f t="shared" si="1"/>
        <v>147.460727</v>
      </c>
    </row>
    <row r="102" ht="20.1" customHeight="true" spans="1:6">
      <c r="A102" s="6">
        <v>100</v>
      </c>
      <c r="B102" s="30" t="s">
        <v>180</v>
      </c>
      <c r="C102" s="30" t="s">
        <v>181</v>
      </c>
      <c r="D102" s="31">
        <v>130.8069</v>
      </c>
      <c r="E102" s="10">
        <v>102.675073</v>
      </c>
      <c r="F102" s="43">
        <f t="shared" si="1"/>
        <v>-28.131827</v>
      </c>
    </row>
    <row r="103" ht="20.1" customHeight="true" spans="1:6">
      <c r="A103" s="6">
        <v>101</v>
      </c>
      <c r="B103" s="30" t="s">
        <v>182</v>
      </c>
      <c r="C103" s="30" t="s">
        <v>31</v>
      </c>
      <c r="D103" s="31">
        <v>173.789773</v>
      </c>
      <c r="E103" s="10">
        <v>246.856692</v>
      </c>
      <c r="F103" s="43">
        <f t="shared" si="1"/>
        <v>73.066919</v>
      </c>
    </row>
    <row r="104" ht="20.1" customHeight="true" spans="1:6">
      <c r="A104" s="6">
        <v>102</v>
      </c>
      <c r="B104" s="9" t="s">
        <v>183</v>
      </c>
      <c r="C104" s="30" t="s">
        <v>184</v>
      </c>
      <c r="D104" s="31">
        <v>258.061446</v>
      </c>
      <c r="E104" s="10">
        <v>163.007262</v>
      </c>
      <c r="F104" s="43">
        <f t="shared" si="1"/>
        <v>-95.054184</v>
      </c>
    </row>
    <row r="105" ht="20.1" customHeight="true" spans="1:6">
      <c r="A105" s="6">
        <v>103</v>
      </c>
      <c r="B105" s="9" t="s">
        <v>185</v>
      </c>
      <c r="C105" s="30" t="s">
        <v>179</v>
      </c>
      <c r="D105" s="31">
        <v>119.134434</v>
      </c>
      <c r="E105" s="16">
        <v>58.501445</v>
      </c>
      <c r="F105" s="43">
        <f t="shared" si="1"/>
        <v>-60.632989</v>
      </c>
    </row>
    <row r="106" ht="20.1" customHeight="true" spans="1:6">
      <c r="A106" s="6">
        <v>104</v>
      </c>
      <c r="B106" s="9" t="s">
        <v>186</v>
      </c>
      <c r="C106" s="30" t="s">
        <v>38</v>
      </c>
      <c r="D106" s="31">
        <v>141.671577</v>
      </c>
      <c r="E106" s="10">
        <v>159.475304</v>
      </c>
      <c r="F106" s="43">
        <f t="shared" si="1"/>
        <v>17.803727</v>
      </c>
    </row>
  </sheetData>
  <mergeCells count="7">
    <mergeCell ref="A1:A2"/>
    <mergeCell ref="B1:B2"/>
    <mergeCell ref="B82:B83"/>
    <mergeCell ref="C1:C2"/>
    <mergeCell ref="D1:D2"/>
    <mergeCell ref="E1:E2"/>
    <mergeCell ref="F1:F2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opLeftCell="A95" workbookViewId="0">
      <selection activeCell="G99" sqref="G99"/>
    </sheetView>
  </sheetViews>
  <sheetFormatPr defaultColWidth="9" defaultRowHeight="13.5"/>
  <cols>
    <col min="1" max="1" width="9.375" style="4" customWidth="true"/>
    <col min="2" max="2" width="20" style="4" customWidth="true"/>
    <col min="3" max="3" width="12" style="4" customWidth="true"/>
    <col min="4" max="4" width="17.25" style="4" customWidth="true"/>
    <col min="5" max="6" width="17.375" style="4" customWidth="true"/>
    <col min="7" max="7" width="12.625" style="4" customWidth="true"/>
    <col min="8" max="8" width="13.875" customWidth="true"/>
    <col min="9" max="10" width="12.625" hidden="true" customWidth="true"/>
  </cols>
  <sheetData>
    <row r="1" ht="47.1" customHeight="true" spans="1:9">
      <c r="A1" s="5" t="s">
        <v>187</v>
      </c>
      <c r="B1" s="5"/>
      <c r="C1" s="5"/>
      <c r="D1" s="5"/>
      <c r="E1" s="5"/>
      <c r="F1" s="5"/>
      <c r="G1" s="5"/>
      <c r="H1" s="5"/>
      <c r="I1" s="25"/>
    </row>
    <row r="2" ht="32.1" customHeight="true" spans="1:8">
      <c r="A2" s="6" t="s">
        <v>1</v>
      </c>
      <c r="B2" s="6" t="s">
        <v>2</v>
      </c>
      <c r="C2" s="6" t="s">
        <v>6</v>
      </c>
      <c r="D2" s="7" t="s">
        <v>7</v>
      </c>
      <c r="E2" s="17" t="s">
        <v>8</v>
      </c>
      <c r="F2" s="18"/>
      <c r="G2" s="19"/>
      <c r="H2" s="6" t="s">
        <v>188</v>
      </c>
    </row>
    <row r="3" ht="30" customHeight="true" spans="1:8">
      <c r="A3" s="6"/>
      <c r="B3" s="6"/>
      <c r="C3" s="6"/>
      <c r="D3" s="8"/>
      <c r="E3" s="20" t="s">
        <v>189</v>
      </c>
      <c r="F3" s="20" t="s">
        <v>190</v>
      </c>
      <c r="G3" s="21" t="s">
        <v>191</v>
      </c>
      <c r="H3" s="6"/>
    </row>
    <row r="4" ht="56.1" customHeight="true" spans="1:8">
      <c r="A4" s="6">
        <v>1</v>
      </c>
      <c r="B4" s="9" t="s">
        <v>79</v>
      </c>
      <c r="C4" s="9">
        <v>11</v>
      </c>
      <c r="D4" s="10">
        <v>184.450911</v>
      </c>
      <c r="E4" s="10">
        <v>134.069269</v>
      </c>
      <c r="F4" s="10">
        <v>33.12</v>
      </c>
      <c r="G4" s="10">
        <f>SUM(E4:F4)</f>
        <v>167.189269</v>
      </c>
      <c r="H4" s="9"/>
    </row>
    <row r="5" ht="56.1" customHeight="true" spans="1:8">
      <c r="A5" s="6">
        <v>2</v>
      </c>
      <c r="B5" s="9" t="s">
        <v>80</v>
      </c>
      <c r="C5" s="9">
        <v>25</v>
      </c>
      <c r="D5" s="10">
        <v>193.322986</v>
      </c>
      <c r="E5" s="10">
        <v>105.165967</v>
      </c>
      <c r="F5" s="10">
        <v>30.91</v>
      </c>
      <c r="G5" s="10">
        <f t="shared" ref="G5:G36" si="0">SUM(E5:F5)</f>
        <v>136.075967</v>
      </c>
      <c r="H5" s="9"/>
    </row>
    <row r="6" ht="56.1" customHeight="true" spans="1:8">
      <c r="A6" s="6">
        <v>3</v>
      </c>
      <c r="B6" s="9" t="s">
        <v>81</v>
      </c>
      <c r="C6" s="9">
        <v>17</v>
      </c>
      <c r="D6" s="9">
        <v>148.44</v>
      </c>
      <c r="E6" s="9">
        <v>148.78</v>
      </c>
      <c r="F6" s="9">
        <v>54.35</v>
      </c>
      <c r="G6" s="10">
        <f t="shared" si="0"/>
        <v>203.13</v>
      </c>
      <c r="H6" s="9"/>
    </row>
    <row r="7" ht="56.1" customHeight="true" spans="1:8">
      <c r="A7" s="6">
        <v>4</v>
      </c>
      <c r="B7" s="9" t="s">
        <v>82</v>
      </c>
      <c r="C7" s="9">
        <v>29</v>
      </c>
      <c r="D7" s="10">
        <v>272.76</v>
      </c>
      <c r="E7" s="10">
        <v>289.56</v>
      </c>
      <c r="F7" s="10">
        <v>55.82</v>
      </c>
      <c r="G7" s="10">
        <f t="shared" si="0"/>
        <v>345.38</v>
      </c>
      <c r="H7" s="9"/>
    </row>
    <row r="8" ht="56.1" customHeight="true" spans="1:8">
      <c r="A8" s="6">
        <v>5</v>
      </c>
      <c r="B8" s="9" t="s">
        <v>83</v>
      </c>
      <c r="C8" s="9">
        <v>26</v>
      </c>
      <c r="D8" s="10">
        <v>102.448868</v>
      </c>
      <c r="E8" s="10">
        <v>212.748966</v>
      </c>
      <c r="F8" s="10">
        <v>43.15659</v>
      </c>
      <c r="G8" s="10">
        <f t="shared" si="0"/>
        <v>255.905556</v>
      </c>
      <c r="H8" s="10"/>
    </row>
    <row r="9" ht="56.1" customHeight="true" spans="1:8">
      <c r="A9" s="6">
        <v>6</v>
      </c>
      <c r="B9" s="9" t="s">
        <v>84</v>
      </c>
      <c r="C9" s="9">
        <v>16</v>
      </c>
      <c r="D9" s="10">
        <v>118.768367</v>
      </c>
      <c r="E9" s="16">
        <v>77.364546</v>
      </c>
      <c r="F9" s="16">
        <v>10.287533</v>
      </c>
      <c r="G9" s="16">
        <f t="shared" si="0"/>
        <v>87.652079</v>
      </c>
      <c r="H9" s="14" t="s">
        <v>192</v>
      </c>
    </row>
    <row r="10" ht="56.1" customHeight="true" spans="1:8">
      <c r="A10" s="6">
        <v>7</v>
      </c>
      <c r="B10" s="9" t="s">
        <v>85</v>
      </c>
      <c r="C10" s="9">
        <v>62</v>
      </c>
      <c r="D10" s="10">
        <v>763.393476</v>
      </c>
      <c r="E10" s="10">
        <v>659.860996</v>
      </c>
      <c r="F10" s="10">
        <v>129.958136</v>
      </c>
      <c r="G10" s="10">
        <f t="shared" si="0"/>
        <v>789.819132</v>
      </c>
      <c r="H10" s="10"/>
    </row>
    <row r="11" ht="56.1" customHeight="true" spans="1:8">
      <c r="A11" s="6">
        <v>8</v>
      </c>
      <c r="B11" s="9" t="s">
        <v>86</v>
      </c>
      <c r="C11" s="9">
        <v>31</v>
      </c>
      <c r="D11" s="10">
        <v>263.046767</v>
      </c>
      <c r="E11" s="10">
        <v>149.442079</v>
      </c>
      <c r="F11" s="10">
        <v>22.04568</v>
      </c>
      <c r="G11" s="10">
        <f t="shared" si="0"/>
        <v>171.487759</v>
      </c>
      <c r="H11" s="10"/>
    </row>
    <row r="12" ht="56.1" customHeight="true" spans="1:8">
      <c r="A12" s="6">
        <v>9</v>
      </c>
      <c r="B12" s="9" t="s">
        <v>87</v>
      </c>
      <c r="C12" s="9">
        <v>29</v>
      </c>
      <c r="D12" s="10">
        <v>210.828324</v>
      </c>
      <c r="E12" s="10">
        <v>138.933116</v>
      </c>
      <c r="F12" s="10">
        <v>25.577216</v>
      </c>
      <c r="G12" s="10">
        <f t="shared" si="0"/>
        <v>164.510332</v>
      </c>
      <c r="H12" s="10"/>
    </row>
    <row r="13" ht="56.1" customHeight="true" spans="1:8">
      <c r="A13" s="6">
        <v>10</v>
      </c>
      <c r="B13" s="9" t="s">
        <v>88</v>
      </c>
      <c r="C13" s="9">
        <v>16</v>
      </c>
      <c r="D13" s="10">
        <v>121.132604</v>
      </c>
      <c r="E13" s="10">
        <v>97.190807</v>
      </c>
      <c r="F13" s="10">
        <v>14.663203</v>
      </c>
      <c r="G13" s="10">
        <f t="shared" si="0"/>
        <v>111.85401</v>
      </c>
      <c r="H13" s="10"/>
    </row>
    <row r="14" ht="56.1" customHeight="true" spans="1:8">
      <c r="A14" s="6">
        <v>11</v>
      </c>
      <c r="B14" s="9" t="s">
        <v>89</v>
      </c>
      <c r="C14" s="9">
        <v>45</v>
      </c>
      <c r="D14" s="10">
        <v>357.691218</v>
      </c>
      <c r="E14" s="10">
        <v>344.320731</v>
      </c>
      <c r="F14" s="10">
        <v>70.903773</v>
      </c>
      <c r="G14" s="10">
        <f t="shared" si="0"/>
        <v>415.224504</v>
      </c>
      <c r="H14" s="10"/>
    </row>
    <row r="15" ht="56.1" customHeight="true" spans="1:8">
      <c r="A15" s="6">
        <v>12</v>
      </c>
      <c r="B15" s="9" t="s">
        <v>90</v>
      </c>
      <c r="C15" s="9">
        <v>151</v>
      </c>
      <c r="D15" s="10">
        <v>1030.785279</v>
      </c>
      <c r="E15" s="10">
        <v>598.129545</v>
      </c>
      <c r="F15" s="10">
        <v>89.616321</v>
      </c>
      <c r="G15" s="10">
        <f t="shared" si="0"/>
        <v>687.745866</v>
      </c>
      <c r="H15" s="10"/>
    </row>
    <row r="16" ht="56.1" customHeight="true" spans="1:8">
      <c r="A16" s="6">
        <v>13</v>
      </c>
      <c r="B16" s="9" t="s">
        <v>91</v>
      </c>
      <c r="C16" s="9">
        <v>29</v>
      </c>
      <c r="D16" s="10">
        <v>208.856967</v>
      </c>
      <c r="E16" s="10">
        <v>129.470485</v>
      </c>
      <c r="F16" s="10">
        <v>21.723708</v>
      </c>
      <c r="G16" s="10">
        <f t="shared" si="0"/>
        <v>151.194193</v>
      </c>
      <c r="H16" s="10"/>
    </row>
    <row r="17" ht="56.1" customHeight="true" spans="1:8">
      <c r="A17" s="6">
        <v>14</v>
      </c>
      <c r="B17" s="9" t="s">
        <v>92</v>
      </c>
      <c r="C17" s="9">
        <v>21</v>
      </c>
      <c r="D17" s="10">
        <v>317.113557</v>
      </c>
      <c r="E17" s="10">
        <v>266.762438</v>
      </c>
      <c r="F17" s="10">
        <v>47.995115</v>
      </c>
      <c r="G17" s="10">
        <f t="shared" si="0"/>
        <v>314.757553</v>
      </c>
      <c r="H17" s="10"/>
    </row>
    <row r="18" ht="56.1" customHeight="true" spans="1:8">
      <c r="A18" s="6">
        <v>15</v>
      </c>
      <c r="B18" s="9" t="s">
        <v>93</v>
      </c>
      <c r="C18" s="9">
        <v>28</v>
      </c>
      <c r="D18" s="10">
        <v>178.219747</v>
      </c>
      <c r="E18" s="10">
        <v>130.337454</v>
      </c>
      <c r="F18" s="10">
        <v>25.940798</v>
      </c>
      <c r="G18" s="10">
        <f t="shared" si="0"/>
        <v>156.278252</v>
      </c>
      <c r="H18" s="10"/>
    </row>
    <row r="19" ht="56.1" customHeight="true" spans="1:8">
      <c r="A19" s="6">
        <v>16</v>
      </c>
      <c r="B19" s="9" t="s">
        <v>94</v>
      </c>
      <c r="C19" s="9">
        <v>42</v>
      </c>
      <c r="D19" s="10">
        <v>383.659071</v>
      </c>
      <c r="E19" s="10">
        <v>260.916603</v>
      </c>
      <c r="F19" s="10">
        <v>40.93793</v>
      </c>
      <c r="G19" s="10">
        <f t="shared" si="0"/>
        <v>301.854533</v>
      </c>
      <c r="H19" s="10"/>
    </row>
    <row r="20" ht="56.1" customHeight="true" spans="1:8">
      <c r="A20" s="6">
        <v>17</v>
      </c>
      <c r="B20" s="9" t="s">
        <v>95</v>
      </c>
      <c r="C20" s="9">
        <v>25</v>
      </c>
      <c r="D20" s="10">
        <v>185.511639</v>
      </c>
      <c r="E20" s="16">
        <v>58.550947</v>
      </c>
      <c r="F20" s="16">
        <v>10.737095</v>
      </c>
      <c r="G20" s="16">
        <f t="shared" si="0"/>
        <v>69.288042</v>
      </c>
      <c r="H20" s="14" t="s">
        <v>192</v>
      </c>
    </row>
    <row r="21" ht="56.1" customHeight="true" spans="1:8">
      <c r="A21" s="6">
        <v>18</v>
      </c>
      <c r="B21" s="9" t="s">
        <v>96</v>
      </c>
      <c r="C21" s="9">
        <v>10</v>
      </c>
      <c r="D21" s="10">
        <v>224.733752</v>
      </c>
      <c r="E21" s="10">
        <v>167.556383</v>
      </c>
      <c r="F21" s="10">
        <v>29.362647</v>
      </c>
      <c r="G21" s="10">
        <f t="shared" si="0"/>
        <v>196.91903</v>
      </c>
      <c r="H21" s="10"/>
    </row>
    <row r="22" ht="56.1" customHeight="true" spans="1:8">
      <c r="A22" s="6">
        <v>19</v>
      </c>
      <c r="B22" s="9" t="s">
        <v>97</v>
      </c>
      <c r="C22" s="9">
        <v>24</v>
      </c>
      <c r="D22" s="10">
        <v>235.414038</v>
      </c>
      <c r="E22" s="10">
        <v>273.401193</v>
      </c>
      <c r="F22" s="10">
        <v>56.208651</v>
      </c>
      <c r="G22" s="10">
        <f t="shared" si="0"/>
        <v>329.609844</v>
      </c>
      <c r="H22" s="10"/>
    </row>
    <row r="23" ht="56.1" customHeight="true" spans="1:8">
      <c r="A23" s="6">
        <v>20</v>
      </c>
      <c r="B23" s="9" t="s">
        <v>98</v>
      </c>
      <c r="C23" s="9">
        <v>37</v>
      </c>
      <c r="D23" s="10">
        <v>425.94175</v>
      </c>
      <c r="E23" s="10">
        <v>514.905893</v>
      </c>
      <c r="F23" s="10">
        <v>95.588647</v>
      </c>
      <c r="G23" s="10">
        <f t="shared" si="0"/>
        <v>610.49454</v>
      </c>
      <c r="H23" s="10"/>
    </row>
    <row r="24" ht="56.1" customHeight="true" spans="1:8">
      <c r="A24" s="6">
        <v>21</v>
      </c>
      <c r="B24" s="9" t="s">
        <v>99</v>
      </c>
      <c r="C24" s="9">
        <v>23</v>
      </c>
      <c r="D24" s="10">
        <v>101.325247</v>
      </c>
      <c r="E24" s="10">
        <v>82.387121</v>
      </c>
      <c r="F24" s="10">
        <v>15.745167</v>
      </c>
      <c r="G24" s="10">
        <f t="shared" si="0"/>
        <v>98.132288</v>
      </c>
      <c r="H24" s="10"/>
    </row>
    <row r="25" ht="56.1" customHeight="true" spans="1:8">
      <c r="A25" s="6">
        <v>22</v>
      </c>
      <c r="B25" s="11" t="s">
        <v>100</v>
      </c>
      <c r="C25" s="11">
        <v>12</v>
      </c>
      <c r="D25" s="12">
        <v>125.869049</v>
      </c>
      <c r="E25" s="16">
        <v>67.637883</v>
      </c>
      <c r="F25" s="16">
        <v>6.459341</v>
      </c>
      <c r="G25" s="16">
        <f t="shared" si="0"/>
        <v>74.097224</v>
      </c>
      <c r="H25" s="14" t="s">
        <v>192</v>
      </c>
    </row>
    <row r="26" ht="56.1" customHeight="true" spans="1:8">
      <c r="A26" s="6">
        <v>23</v>
      </c>
      <c r="B26" s="11" t="s">
        <v>101</v>
      </c>
      <c r="C26" s="11">
        <v>30</v>
      </c>
      <c r="D26" s="12">
        <v>213.68622</v>
      </c>
      <c r="E26" s="12">
        <v>185.349234</v>
      </c>
      <c r="F26" s="12">
        <v>50.56466</v>
      </c>
      <c r="G26" s="10">
        <f t="shared" si="0"/>
        <v>235.913894</v>
      </c>
      <c r="H26" s="12"/>
    </row>
    <row r="27" ht="56.1" customHeight="true" spans="1:8">
      <c r="A27" s="6">
        <v>24</v>
      </c>
      <c r="B27" s="11" t="s">
        <v>102</v>
      </c>
      <c r="C27" s="11">
        <v>10</v>
      </c>
      <c r="D27" s="12">
        <v>123.198617</v>
      </c>
      <c r="E27" s="16">
        <v>38.361849</v>
      </c>
      <c r="F27" s="16">
        <v>14.516801</v>
      </c>
      <c r="G27" s="16">
        <f t="shared" si="0"/>
        <v>52.87865</v>
      </c>
      <c r="H27" s="14" t="s">
        <v>192</v>
      </c>
    </row>
    <row r="28" s="1" customFormat="true" ht="56.1" customHeight="true" spans="1:8">
      <c r="A28" s="6">
        <v>25</v>
      </c>
      <c r="B28" s="13" t="s">
        <v>103</v>
      </c>
      <c r="C28" s="13">
        <v>14</v>
      </c>
      <c r="D28" s="14">
        <v>82.87348</v>
      </c>
      <c r="E28" s="15">
        <v>151.377902</v>
      </c>
      <c r="F28" s="15">
        <v>23.835204</v>
      </c>
      <c r="G28" s="10">
        <f t="shared" si="0"/>
        <v>175.213106</v>
      </c>
      <c r="H28" s="14" t="s">
        <v>193</v>
      </c>
    </row>
    <row r="29" ht="56.1" customHeight="true" spans="1:8">
      <c r="A29" s="6">
        <v>26</v>
      </c>
      <c r="B29" s="11" t="s">
        <v>104</v>
      </c>
      <c r="C29" s="11">
        <v>37</v>
      </c>
      <c r="D29" s="12">
        <v>124.323297</v>
      </c>
      <c r="E29" s="16">
        <v>54.481855</v>
      </c>
      <c r="F29" s="16">
        <v>15.605724</v>
      </c>
      <c r="G29" s="16">
        <f t="shared" si="0"/>
        <v>70.087579</v>
      </c>
      <c r="H29" s="14" t="s">
        <v>192</v>
      </c>
    </row>
    <row r="30" s="1" customFormat="true" ht="56.1" customHeight="true" spans="1:8">
      <c r="A30" s="6">
        <v>27</v>
      </c>
      <c r="B30" s="11" t="s">
        <v>105</v>
      </c>
      <c r="C30" s="11">
        <v>37</v>
      </c>
      <c r="D30" s="12">
        <v>413.883853</v>
      </c>
      <c r="E30" s="12">
        <v>321.214812</v>
      </c>
      <c r="F30" s="12">
        <v>63.920646</v>
      </c>
      <c r="G30" s="10">
        <f t="shared" si="0"/>
        <v>385.135458</v>
      </c>
      <c r="H30" s="12"/>
    </row>
    <row r="31" ht="56.1" customHeight="true" spans="1:8">
      <c r="A31" s="6">
        <v>28</v>
      </c>
      <c r="B31" s="11" t="s">
        <v>106</v>
      </c>
      <c r="C31" s="11">
        <v>53</v>
      </c>
      <c r="D31" s="12">
        <v>264.458136</v>
      </c>
      <c r="E31" s="12">
        <v>233.666786</v>
      </c>
      <c r="F31" s="12">
        <v>63.604178</v>
      </c>
      <c r="G31" s="10">
        <f t="shared" si="0"/>
        <v>297.270964</v>
      </c>
      <c r="H31" s="12"/>
    </row>
    <row r="32" ht="56.1" customHeight="true" spans="1:8">
      <c r="A32" s="6">
        <v>29</v>
      </c>
      <c r="B32" s="11" t="s">
        <v>107</v>
      </c>
      <c r="C32" s="11">
        <v>23</v>
      </c>
      <c r="D32" s="12">
        <v>137.932099</v>
      </c>
      <c r="E32" s="12">
        <v>190.33655</v>
      </c>
      <c r="F32" s="12">
        <v>37.225125</v>
      </c>
      <c r="G32" s="10">
        <f t="shared" si="0"/>
        <v>227.561675</v>
      </c>
      <c r="H32" s="12"/>
    </row>
    <row r="33" ht="56.1" customHeight="true" spans="1:8">
      <c r="A33" s="6">
        <v>30</v>
      </c>
      <c r="B33" s="11" t="s">
        <v>108</v>
      </c>
      <c r="C33" s="11">
        <v>118</v>
      </c>
      <c r="D33" s="12">
        <v>279.788939</v>
      </c>
      <c r="E33" s="12">
        <v>159.106229</v>
      </c>
      <c r="F33" s="12">
        <v>36.36</v>
      </c>
      <c r="G33" s="10">
        <f t="shared" si="0"/>
        <v>195.466229</v>
      </c>
      <c r="H33" s="12"/>
    </row>
    <row r="34" ht="56.1" customHeight="true" spans="1:8">
      <c r="A34" s="6">
        <v>31</v>
      </c>
      <c r="B34" s="11" t="s">
        <v>109</v>
      </c>
      <c r="C34" s="11">
        <v>61</v>
      </c>
      <c r="D34" s="12">
        <v>799.649004</v>
      </c>
      <c r="E34" s="12">
        <v>488.373188</v>
      </c>
      <c r="F34" s="12">
        <v>77.7</v>
      </c>
      <c r="G34" s="10">
        <f t="shared" si="0"/>
        <v>566.073188</v>
      </c>
      <c r="H34" s="12"/>
    </row>
    <row r="35" ht="56.1" customHeight="true" spans="1:8">
      <c r="A35" s="6">
        <v>32</v>
      </c>
      <c r="B35" s="11" t="s">
        <v>110</v>
      </c>
      <c r="C35" s="11">
        <v>15</v>
      </c>
      <c r="D35" s="12">
        <v>240.556688</v>
      </c>
      <c r="E35" s="12">
        <v>135.057645</v>
      </c>
      <c r="F35" s="12">
        <v>31.4</v>
      </c>
      <c r="G35" s="10">
        <f t="shared" si="0"/>
        <v>166.457645</v>
      </c>
      <c r="H35" s="12"/>
    </row>
    <row r="36" ht="56.1" customHeight="true" spans="1:8">
      <c r="A36" s="6">
        <v>33</v>
      </c>
      <c r="B36" s="11" t="s">
        <v>111</v>
      </c>
      <c r="C36" s="11">
        <v>13</v>
      </c>
      <c r="D36" s="12">
        <v>132.026331</v>
      </c>
      <c r="E36" s="12">
        <v>103.182044</v>
      </c>
      <c r="F36" s="12">
        <v>21.01</v>
      </c>
      <c r="G36" s="10">
        <f t="shared" si="0"/>
        <v>124.192044</v>
      </c>
      <c r="H36" s="12"/>
    </row>
    <row r="37" ht="56.1" customHeight="true" spans="1:8">
      <c r="A37" s="6">
        <v>34</v>
      </c>
      <c r="B37" s="11" t="s">
        <v>70</v>
      </c>
      <c r="C37" s="11">
        <v>32</v>
      </c>
      <c r="D37" s="12">
        <v>190.361144</v>
      </c>
      <c r="E37" s="12">
        <v>179.680614</v>
      </c>
      <c r="F37" s="12">
        <v>33.26</v>
      </c>
      <c r="G37" s="10">
        <f t="shared" ref="G37:G68" si="1">SUM(E37:F37)</f>
        <v>212.940614</v>
      </c>
      <c r="H37" s="12"/>
    </row>
    <row r="38" ht="56.1" customHeight="true" spans="1:8">
      <c r="A38" s="6">
        <v>35</v>
      </c>
      <c r="B38" s="11" t="s">
        <v>112</v>
      </c>
      <c r="C38" s="11">
        <v>19</v>
      </c>
      <c r="D38" s="12">
        <v>118.600794</v>
      </c>
      <c r="E38" s="12">
        <v>96.59533</v>
      </c>
      <c r="F38" s="12">
        <v>17.08</v>
      </c>
      <c r="G38" s="10">
        <f t="shared" si="1"/>
        <v>113.67533</v>
      </c>
      <c r="H38" s="12"/>
    </row>
    <row r="39" s="1" customFormat="true" ht="56.1" customHeight="true" spans="1:8">
      <c r="A39" s="6">
        <v>36</v>
      </c>
      <c r="B39" s="13" t="s">
        <v>113</v>
      </c>
      <c r="C39" s="13">
        <v>20</v>
      </c>
      <c r="D39" s="15">
        <v>264.151103</v>
      </c>
      <c r="E39" s="15">
        <v>195.147177</v>
      </c>
      <c r="F39" s="15">
        <v>40.02</v>
      </c>
      <c r="G39" s="10">
        <f t="shared" si="1"/>
        <v>235.167177</v>
      </c>
      <c r="H39" s="15"/>
    </row>
    <row r="40" s="1" customFormat="true" ht="56.1" customHeight="true" spans="1:8">
      <c r="A40" s="6">
        <v>37</v>
      </c>
      <c r="B40" s="13" t="s">
        <v>114</v>
      </c>
      <c r="C40" s="13">
        <v>22</v>
      </c>
      <c r="D40" s="15">
        <v>251.576874</v>
      </c>
      <c r="E40" s="15">
        <v>209.13</v>
      </c>
      <c r="F40" s="15">
        <v>38.05</v>
      </c>
      <c r="G40" s="10">
        <f t="shared" si="1"/>
        <v>247.18</v>
      </c>
      <c r="H40" s="15"/>
    </row>
    <row r="41" ht="56.1" customHeight="true" spans="1:8">
      <c r="A41" s="6">
        <v>38</v>
      </c>
      <c r="B41" s="11" t="s">
        <v>115</v>
      </c>
      <c r="C41" s="11">
        <v>12</v>
      </c>
      <c r="D41" s="12">
        <v>143.938678</v>
      </c>
      <c r="E41" s="12">
        <v>95.79</v>
      </c>
      <c r="F41" s="12">
        <v>28.4</v>
      </c>
      <c r="G41" s="10">
        <f t="shared" si="1"/>
        <v>124.19</v>
      </c>
      <c r="H41" s="12"/>
    </row>
    <row r="42" ht="56.1" customHeight="true" spans="1:8">
      <c r="A42" s="6">
        <v>39</v>
      </c>
      <c r="B42" s="11" t="s">
        <v>116</v>
      </c>
      <c r="C42" s="11">
        <v>10</v>
      </c>
      <c r="D42" s="12">
        <v>111.235296</v>
      </c>
      <c r="E42" s="16">
        <v>14.23</v>
      </c>
      <c r="F42" s="16">
        <v>1.27</v>
      </c>
      <c r="G42" s="16">
        <f t="shared" si="1"/>
        <v>15.5</v>
      </c>
      <c r="H42" s="16" t="s">
        <v>192</v>
      </c>
    </row>
    <row r="43" ht="56.1" customHeight="true" spans="1:8">
      <c r="A43" s="6">
        <v>40</v>
      </c>
      <c r="B43" s="11" t="s">
        <v>117</v>
      </c>
      <c r="C43" s="11">
        <v>10</v>
      </c>
      <c r="D43" s="16">
        <v>74.545034</v>
      </c>
      <c r="E43" s="12">
        <v>110.312031</v>
      </c>
      <c r="F43" s="12">
        <v>23.8</v>
      </c>
      <c r="G43" s="10">
        <f t="shared" si="1"/>
        <v>134.112031</v>
      </c>
      <c r="H43" s="16" t="s">
        <v>194</v>
      </c>
    </row>
    <row r="44" ht="56.1" customHeight="true" spans="1:8">
      <c r="A44" s="6">
        <v>41</v>
      </c>
      <c r="B44" s="11" t="s">
        <v>118</v>
      </c>
      <c r="C44" s="11">
        <v>10</v>
      </c>
      <c r="D44" s="16">
        <v>2.424545</v>
      </c>
      <c r="E44" s="12">
        <v>121.65619</v>
      </c>
      <c r="F44" s="12">
        <v>19.08</v>
      </c>
      <c r="G44" s="10">
        <f t="shared" si="1"/>
        <v>140.73619</v>
      </c>
      <c r="H44" s="16" t="s">
        <v>195</v>
      </c>
    </row>
    <row r="45" ht="56.1" customHeight="true" spans="1:8">
      <c r="A45" s="6">
        <v>42</v>
      </c>
      <c r="B45" s="11" t="s">
        <v>119</v>
      </c>
      <c r="C45" s="11">
        <v>13</v>
      </c>
      <c r="D45" s="12">
        <v>132.200826</v>
      </c>
      <c r="E45" s="16">
        <v>56.520587</v>
      </c>
      <c r="F45" s="16">
        <v>13.6886832</v>
      </c>
      <c r="G45" s="16">
        <f t="shared" si="1"/>
        <v>70.2092702</v>
      </c>
      <c r="H45" s="16" t="s">
        <v>192</v>
      </c>
    </row>
    <row r="46" ht="56.1" customHeight="true" spans="1:8">
      <c r="A46" s="6">
        <v>43</v>
      </c>
      <c r="B46" s="11" t="s">
        <v>120</v>
      </c>
      <c r="C46" s="11">
        <v>33</v>
      </c>
      <c r="D46" s="12">
        <v>103.140327</v>
      </c>
      <c r="E46" s="12">
        <v>136.173907</v>
      </c>
      <c r="F46" s="10">
        <v>32.68</v>
      </c>
      <c r="G46" s="10">
        <f t="shared" si="1"/>
        <v>168.853907</v>
      </c>
      <c r="H46" s="11"/>
    </row>
    <row r="47" ht="56.1" customHeight="true" spans="1:8">
      <c r="A47" s="6">
        <v>44</v>
      </c>
      <c r="B47" s="11" t="s">
        <v>121</v>
      </c>
      <c r="C47" s="11">
        <v>28</v>
      </c>
      <c r="D47" s="12">
        <v>225.990172</v>
      </c>
      <c r="E47" s="12">
        <v>122.598781</v>
      </c>
      <c r="F47" s="10">
        <v>29.42</v>
      </c>
      <c r="G47" s="10">
        <f t="shared" si="1"/>
        <v>152.018781</v>
      </c>
      <c r="H47" s="11"/>
    </row>
    <row r="48" ht="56.1" customHeight="true" spans="1:8">
      <c r="A48" s="6">
        <v>45</v>
      </c>
      <c r="B48" s="11" t="s">
        <v>122</v>
      </c>
      <c r="C48" s="11">
        <v>21</v>
      </c>
      <c r="D48" s="12">
        <v>250.755304</v>
      </c>
      <c r="E48" s="12">
        <v>220.568737</v>
      </c>
      <c r="F48" s="10">
        <v>52.93</v>
      </c>
      <c r="G48" s="10">
        <f t="shared" si="1"/>
        <v>273.498737</v>
      </c>
      <c r="H48" s="11"/>
    </row>
    <row r="49" ht="56.1" customHeight="true" spans="1:8">
      <c r="A49" s="6">
        <v>46</v>
      </c>
      <c r="B49" s="11" t="s">
        <v>123</v>
      </c>
      <c r="C49" s="11">
        <v>13</v>
      </c>
      <c r="D49" s="12">
        <v>223.757837</v>
      </c>
      <c r="E49" s="12">
        <v>148.207804</v>
      </c>
      <c r="F49" s="10">
        <v>29.55</v>
      </c>
      <c r="G49" s="10">
        <f t="shared" si="1"/>
        <v>177.757804</v>
      </c>
      <c r="H49" s="11"/>
    </row>
    <row r="50" ht="56.1" customHeight="true" spans="1:8">
      <c r="A50" s="6">
        <v>47</v>
      </c>
      <c r="B50" s="11" t="s">
        <v>124</v>
      </c>
      <c r="C50" s="11">
        <v>12</v>
      </c>
      <c r="D50" s="12">
        <v>239.381525</v>
      </c>
      <c r="E50" s="12">
        <v>168.478341</v>
      </c>
      <c r="F50" s="10">
        <v>40.43</v>
      </c>
      <c r="G50" s="10">
        <f t="shared" si="1"/>
        <v>208.908341</v>
      </c>
      <c r="H50" s="11"/>
    </row>
    <row r="51" ht="56.1" customHeight="true" spans="1:8">
      <c r="A51" s="6">
        <v>48</v>
      </c>
      <c r="B51" s="9" t="s">
        <v>125</v>
      </c>
      <c r="C51" s="9">
        <v>26</v>
      </c>
      <c r="D51" s="10">
        <v>151.843251</v>
      </c>
      <c r="E51" s="10">
        <v>113.737439</v>
      </c>
      <c r="F51" s="10">
        <v>27.29</v>
      </c>
      <c r="G51" s="10">
        <f t="shared" si="1"/>
        <v>141.027439</v>
      </c>
      <c r="H51" s="9"/>
    </row>
    <row r="52" ht="56.1" customHeight="true" spans="1:8">
      <c r="A52" s="6">
        <v>49</v>
      </c>
      <c r="B52" s="9" t="s">
        <v>126</v>
      </c>
      <c r="C52" s="9">
        <v>24</v>
      </c>
      <c r="D52" s="10">
        <v>102.405888</v>
      </c>
      <c r="E52" s="10">
        <v>95.045177</v>
      </c>
      <c r="F52" s="10">
        <v>22.81</v>
      </c>
      <c r="G52" s="10">
        <f t="shared" si="1"/>
        <v>117.855177</v>
      </c>
      <c r="H52" s="9"/>
    </row>
    <row r="53" ht="56.1" customHeight="true" spans="1:8">
      <c r="A53" s="6">
        <v>50</v>
      </c>
      <c r="B53" s="9" t="s">
        <v>127</v>
      </c>
      <c r="C53" s="9">
        <v>11</v>
      </c>
      <c r="D53" s="10">
        <v>165.381374</v>
      </c>
      <c r="E53" s="10">
        <v>121.701832</v>
      </c>
      <c r="F53" s="10">
        <v>29.2</v>
      </c>
      <c r="G53" s="10">
        <f t="shared" si="1"/>
        <v>150.901832</v>
      </c>
      <c r="H53" s="9"/>
    </row>
    <row r="54" ht="56.1" customHeight="true" spans="1:8">
      <c r="A54" s="6">
        <v>51</v>
      </c>
      <c r="B54" s="9" t="s">
        <v>128</v>
      </c>
      <c r="C54" s="9">
        <v>19</v>
      </c>
      <c r="D54" s="10">
        <v>122.144799</v>
      </c>
      <c r="E54" s="10">
        <v>92.919759</v>
      </c>
      <c r="F54" s="10">
        <v>22.3</v>
      </c>
      <c r="G54" s="10">
        <f t="shared" si="1"/>
        <v>115.219759</v>
      </c>
      <c r="H54" s="9"/>
    </row>
    <row r="55" ht="56.1" customHeight="true" spans="1:8">
      <c r="A55" s="6">
        <v>52</v>
      </c>
      <c r="B55" s="9" t="s">
        <v>129</v>
      </c>
      <c r="C55" s="9">
        <v>39</v>
      </c>
      <c r="D55" s="10">
        <v>142.600943</v>
      </c>
      <c r="E55" s="10">
        <v>112.483874</v>
      </c>
      <c r="F55" s="10">
        <v>26.99</v>
      </c>
      <c r="G55" s="10">
        <f t="shared" si="1"/>
        <v>139.473874</v>
      </c>
      <c r="H55" s="9"/>
    </row>
    <row r="56" ht="56.1" customHeight="true" spans="1:8">
      <c r="A56" s="6">
        <v>53</v>
      </c>
      <c r="B56" s="9" t="s">
        <v>130</v>
      </c>
      <c r="C56" s="9">
        <v>21</v>
      </c>
      <c r="D56" s="10">
        <v>301.794427</v>
      </c>
      <c r="E56" s="10">
        <v>245.709145</v>
      </c>
      <c r="F56" s="10">
        <v>58.97</v>
      </c>
      <c r="G56" s="10">
        <f t="shared" si="1"/>
        <v>304.679145</v>
      </c>
      <c r="H56" s="9"/>
    </row>
    <row r="57" s="2" customFormat="true" ht="56.1" customHeight="true" spans="1:11">
      <c r="A57" s="6">
        <v>54</v>
      </c>
      <c r="B57" s="9" t="s">
        <v>131</v>
      </c>
      <c r="C57" s="9">
        <v>14</v>
      </c>
      <c r="D57" s="10">
        <v>201.483992</v>
      </c>
      <c r="E57" s="10">
        <v>212.66719</v>
      </c>
      <c r="F57" s="10">
        <v>51.04</v>
      </c>
      <c r="G57" s="10">
        <f t="shared" si="1"/>
        <v>263.70719</v>
      </c>
      <c r="H57" s="9"/>
      <c r="I57"/>
      <c r="J57"/>
      <c r="K57"/>
    </row>
    <row r="58" s="2" customFormat="true" ht="56.1" customHeight="true" spans="1:11">
      <c r="A58" s="6">
        <v>55</v>
      </c>
      <c r="B58" s="9" t="s">
        <v>132</v>
      </c>
      <c r="C58" s="9">
        <v>34</v>
      </c>
      <c r="D58" s="16">
        <v>0</v>
      </c>
      <c r="E58" s="10">
        <v>258.892823</v>
      </c>
      <c r="F58" s="22" t="s">
        <v>196</v>
      </c>
      <c r="G58" s="10">
        <f t="shared" si="1"/>
        <v>258.892823</v>
      </c>
      <c r="H58" s="23" t="s">
        <v>197</v>
      </c>
      <c r="I58"/>
      <c r="J58"/>
      <c r="K58"/>
    </row>
    <row r="59" s="2" customFormat="true" ht="56.1" customHeight="true" spans="1:11">
      <c r="A59" s="6">
        <v>56</v>
      </c>
      <c r="B59" s="11" t="s">
        <v>133</v>
      </c>
      <c r="C59" s="11">
        <v>23</v>
      </c>
      <c r="D59" s="12">
        <v>150.580668</v>
      </c>
      <c r="E59" s="12">
        <v>154.99</v>
      </c>
      <c r="F59" s="24">
        <v>22.650015</v>
      </c>
      <c r="G59" s="10">
        <f t="shared" si="1"/>
        <v>177.640015</v>
      </c>
      <c r="H59" s="11"/>
      <c r="I59"/>
      <c r="J59"/>
      <c r="K59"/>
    </row>
    <row r="60" s="2" customFormat="true" ht="56.1" customHeight="true" spans="1:11">
      <c r="A60" s="6">
        <v>57</v>
      </c>
      <c r="B60" s="11" t="s">
        <v>134</v>
      </c>
      <c r="C60" s="11">
        <v>82</v>
      </c>
      <c r="D60" s="12">
        <v>617.891972</v>
      </c>
      <c r="E60" s="12">
        <v>581.707094</v>
      </c>
      <c r="F60" s="24">
        <v>75.968709</v>
      </c>
      <c r="G60" s="10">
        <f t="shared" si="1"/>
        <v>657.675803</v>
      </c>
      <c r="H60" s="11"/>
      <c r="I60"/>
      <c r="J60"/>
      <c r="K60"/>
    </row>
    <row r="61" s="2" customFormat="true" ht="56.1" customHeight="true" spans="1:11">
      <c r="A61" s="6">
        <v>58</v>
      </c>
      <c r="B61" s="11" t="s">
        <v>135</v>
      </c>
      <c r="C61" s="11">
        <v>22</v>
      </c>
      <c r="D61" s="12">
        <v>313.80354</v>
      </c>
      <c r="E61" s="12">
        <v>181.631829</v>
      </c>
      <c r="F61" s="24">
        <v>11.699261</v>
      </c>
      <c r="G61" s="10">
        <f t="shared" si="1"/>
        <v>193.33109</v>
      </c>
      <c r="H61" s="11"/>
      <c r="I61"/>
      <c r="J61"/>
      <c r="K61"/>
    </row>
    <row r="62" s="2" customFormat="true" ht="56.1" customHeight="true" spans="1:11">
      <c r="A62" s="6">
        <v>59</v>
      </c>
      <c r="B62" s="11" t="s">
        <v>136</v>
      </c>
      <c r="C62" s="11">
        <v>15</v>
      </c>
      <c r="D62" s="12">
        <v>129.052665</v>
      </c>
      <c r="E62" s="12">
        <v>93.47368</v>
      </c>
      <c r="F62" s="24">
        <v>16.753645</v>
      </c>
      <c r="G62" s="10">
        <f t="shared" si="1"/>
        <v>110.227325</v>
      </c>
      <c r="H62" s="11"/>
      <c r="I62"/>
      <c r="J62"/>
      <c r="K62"/>
    </row>
    <row r="63" s="2" customFormat="true" ht="56.1" customHeight="true" spans="1:11">
      <c r="A63" s="6">
        <v>60</v>
      </c>
      <c r="B63" s="11" t="s">
        <v>137</v>
      </c>
      <c r="C63" s="11">
        <v>14</v>
      </c>
      <c r="D63" s="12">
        <v>363.813669</v>
      </c>
      <c r="E63" s="12">
        <v>219.555071</v>
      </c>
      <c r="F63" s="24">
        <v>48.504498</v>
      </c>
      <c r="G63" s="10">
        <f t="shared" si="1"/>
        <v>268.059569</v>
      </c>
      <c r="H63" s="11"/>
      <c r="I63"/>
      <c r="J63"/>
      <c r="K63"/>
    </row>
    <row r="64" s="2" customFormat="true" ht="56.1" customHeight="true" spans="1:11">
      <c r="A64" s="6">
        <v>61</v>
      </c>
      <c r="B64" s="11" t="s">
        <v>138</v>
      </c>
      <c r="C64" s="11">
        <v>21</v>
      </c>
      <c r="D64" s="12">
        <v>235.20144</v>
      </c>
      <c r="E64" s="12">
        <v>226.420979</v>
      </c>
      <c r="F64" s="24">
        <v>35.179746</v>
      </c>
      <c r="G64" s="10">
        <f t="shared" si="1"/>
        <v>261.600725</v>
      </c>
      <c r="H64" s="11"/>
      <c r="I64"/>
      <c r="J64"/>
      <c r="K64"/>
    </row>
    <row r="65" s="2" customFormat="true" ht="56.1" customHeight="true" spans="1:11">
      <c r="A65" s="6">
        <v>62</v>
      </c>
      <c r="B65" s="11" t="s">
        <v>139</v>
      </c>
      <c r="C65" s="11">
        <v>35</v>
      </c>
      <c r="D65" s="12">
        <v>662.808881</v>
      </c>
      <c r="E65" s="12">
        <v>377.859758</v>
      </c>
      <c r="F65" s="24">
        <v>43.547439</v>
      </c>
      <c r="G65" s="10">
        <f t="shared" si="1"/>
        <v>421.407197</v>
      </c>
      <c r="H65" s="11"/>
      <c r="I65"/>
      <c r="J65"/>
      <c r="K65"/>
    </row>
    <row r="66" s="2" customFormat="true" ht="56.1" customHeight="true" spans="1:11">
      <c r="A66" s="6">
        <v>63</v>
      </c>
      <c r="B66" s="11" t="s">
        <v>140</v>
      </c>
      <c r="C66" s="11">
        <v>9</v>
      </c>
      <c r="D66" s="12">
        <v>106.048824</v>
      </c>
      <c r="E66" s="16">
        <v>79.422461</v>
      </c>
      <c r="F66" s="16">
        <v>10.14</v>
      </c>
      <c r="G66" s="16">
        <f t="shared" si="1"/>
        <v>89.562461</v>
      </c>
      <c r="H66" s="23" t="s">
        <v>192</v>
      </c>
      <c r="I66"/>
      <c r="J66"/>
      <c r="K66"/>
    </row>
    <row r="67" s="2" customFormat="true" ht="56.1" customHeight="true" spans="1:11">
      <c r="A67" s="6">
        <v>64</v>
      </c>
      <c r="B67" s="11" t="s">
        <v>141</v>
      </c>
      <c r="C67" s="11">
        <v>12</v>
      </c>
      <c r="D67" s="12">
        <v>110.302764</v>
      </c>
      <c r="E67" s="14">
        <v>2.798331</v>
      </c>
      <c r="F67" s="14">
        <v>0.02</v>
      </c>
      <c r="G67" s="16">
        <f t="shared" si="1"/>
        <v>2.818331</v>
      </c>
      <c r="H67" s="23" t="s">
        <v>192</v>
      </c>
      <c r="I67"/>
      <c r="J67"/>
      <c r="K67"/>
    </row>
    <row r="68" s="2" customFormat="true" ht="56.1" customHeight="true" spans="1:11">
      <c r="A68" s="6">
        <v>65</v>
      </c>
      <c r="B68" s="11" t="s">
        <v>142</v>
      </c>
      <c r="C68" s="11">
        <v>20</v>
      </c>
      <c r="D68" s="12">
        <v>118.756333</v>
      </c>
      <c r="E68" s="12">
        <v>108.443658</v>
      </c>
      <c r="F68" s="24">
        <v>15.029914</v>
      </c>
      <c r="G68" s="10">
        <f t="shared" si="1"/>
        <v>123.473572</v>
      </c>
      <c r="H68" s="11"/>
      <c r="I68"/>
      <c r="J68"/>
      <c r="K68"/>
    </row>
    <row r="69" s="2" customFormat="true" ht="56.1" customHeight="true" spans="1:11">
      <c r="A69" s="6">
        <v>66</v>
      </c>
      <c r="B69" s="9" t="s">
        <v>143</v>
      </c>
      <c r="C69" s="9">
        <v>32</v>
      </c>
      <c r="D69" s="10">
        <v>623.260127</v>
      </c>
      <c r="E69" s="10">
        <v>220.284029</v>
      </c>
      <c r="F69" s="24">
        <f>SUM(I69/J69)</f>
        <v>32.817082</v>
      </c>
      <c r="G69" s="10">
        <f t="shared" ref="G69:G108" si="2">SUM(E69:F69)</f>
        <v>253.101111</v>
      </c>
      <c r="H69" s="35"/>
      <c r="I69" s="40">
        <v>328170.82</v>
      </c>
      <c r="J69">
        <v>10000</v>
      </c>
      <c r="K69"/>
    </row>
    <row r="70" s="2" customFormat="true" ht="56.1" customHeight="true" spans="1:11">
      <c r="A70" s="6">
        <v>67</v>
      </c>
      <c r="B70" s="9" t="s">
        <v>144</v>
      </c>
      <c r="C70" s="9">
        <v>34</v>
      </c>
      <c r="D70" s="10">
        <v>546.586443</v>
      </c>
      <c r="E70" s="10">
        <v>316.675522</v>
      </c>
      <c r="F70" s="24">
        <f t="shared" ref="F70:F89" si="3">SUM(I70/J70)</f>
        <v>48.289223</v>
      </c>
      <c r="G70" s="10">
        <f t="shared" si="2"/>
        <v>364.964745</v>
      </c>
      <c r="H70" s="9"/>
      <c r="I70" s="40">
        <v>482892.23</v>
      </c>
      <c r="J70">
        <v>10000</v>
      </c>
      <c r="K70"/>
    </row>
    <row r="71" s="2" customFormat="true" ht="56.1" customHeight="true" spans="1:11">
      <c r="A71" s="6">
        <v>68</v>
      </c>
      <c r="B71" s="9" t="s">
        <v>145</v>
      </c>
      <c r="C71" s="9">
        <v>23</v>
      </c>
      <c r="D71" s="10">
        <v>439.175022</v>
      </c>
      <c r="E71" s="10">
        <v>201.193202</v>
      </c>
      <c r="F71" s="24">
        <f t="shared" si="3"/>
        <v>21.353705</v>
      </c>
      <c r="G71" s="10">
        <f t="shared" si="2"/>
        <v>222.546907</v>
      </c>
      <c r="H71" s="9"/>
      <c r="I71" s="40">
        <v>213537.05</v>
      </c>
      <c r="J71">
        <v>10000</v>
      </c>
      <c r="K71"/>
    </row>
    <row r="72" s="2" customFormat="true" ht="56.1" customHeight="true" spans="1:11">
      <c r="A72" s="6">
        <v>69</v>
      </c>
      <c r="B72" s="9" t="s">
        <v>146</v>
      </c>
      <c r="C72" s="9">
        <v>21</v>
      </c>
      <c r="D72" s="10">
        <v>228.998535</v>
      </c>
      <c r="E72" s="10">
        <v>134.596621</v>
      </c>
      <c r="F72" s="24">
        <f t="shared" si="3"/>
        <v>11.161741</v>
      </c>
      <c r="G72" s="10">
        <f t="shared" si="2"/>
        <v>145.758362</v>
      </c>
      <c r="H72" s="9"/>
      <c r="I72" s="40">
        <v>111617.41</v>
      </c>
      <c r="J72">
        <v>10000</v>
      </c>
      <c r="K72"/>
    </row>
    <row r="73" s="2" customFormat="true" ht="56.1" customHeight="true" spans="1:11">
      <c r="A73" s="6">
        <v>70</v>
      </c>
      <c r="B73" s="9" t="s">
        <v>147</v>
      </c>
      <c r="C73" s="9">
        <v>43</v>
      </c>
      <c r="D73" s="10">
        <v>382.297751</v>
      </c>
      <c r="E73" s="10">
        <v>165.22607</v>
      </c>
      <c r="F73" s="24">
        <f t="shared" si="3"/>
        <v>28.528999</v>
      </c>
      <c r="G73" s="10">
        <f t="shared" si="2"/>
        <v>193.755069</v>
      </c>
      <c r="H73" s="9"/>
      <c r="I73" s="40">
        <v>285289.99</v>
      </c>
      <c r="J73">
        <v>10000</v>
      </c>
      <c r="K73"/>
    </row>
    <row r="74" s="2" customFormat="true" ht="56.1" customHeight="true" spans="1:11">
      <c r="A74" s="6">
        <v>71</v>
      </c>
      <c r="B74" s="9" t="s">
        <v>148</v>
      </c>
      <c r="C74" s="9">
        <v>17</v>
      </c>
      <c r="D74" s="10">
        <v>345.703868</v>
      </c>
      <c r="E74" s="10">
        <v>232.248075</v>
      </c>
      <c r="F74" s="24">
        <f t="shared" si="3"/>
        <v>18.185718</v>
      </c>
      <c r="G74" s="10">
        <f t="shared" si="2"/>
        <v>250.433793</v>
      </c>
      <c r="H74" s="9"/>
      <c r="I74" s="40">
        <v>181857.18</v>
      </c>
      <c r="J74">
        <v>10000</v>
      </c>
      <c r="K74"/>
    </row>
    <row r="75" s="2" customFormat="true" ht="56.1" customHeight="true" spans="1:11">
      <c r="A75" s="6">
        <v>72</v>
      </c>
      <c r="B75" s="9" t="s">
        <v>149</v>
      </c>
      <c r="C75" s="9">
        <v>16</v>
      </c>
      <c r="D75" s="10">
        <v>333.457021</v>
      </c>
      <c r="E75" s="10">
        <v>245.323588</v>
      </c>
      <c r="F75" s="24">
        <f t="shared" si="3"/>
        <v>33.641994</v>
      </c>
      <c r="G75" s="10">
        <f t="shared" si="2"/>
        <v>278.965582</v>
      </c>
      <c r="H75" s="9"/>
      <c r="I75" s="40">
        <v>336419.94</v>
      </c>
      <c r="J75">
        <v>10000</v>
      </c>
      <c r="K75"/>
    </row>
    <row r="76" s="2" customFormat="true" ht="56.1" customHeight="true" spans="1:11">
      <c r="A76" s="6">
        <v>73</v>
      </c>
      <c r="B76" s="9" t="s">
        <v>150</v>
      </c>
      <c r="C76" s="9">
        <v>26</v>
      </c>
      <c r="D76" s="10">
        <v>303.421789</v>
      </c>
      <c r="E76" s="10">
        <v>159.113722</v>
      </c>
      <c r="F76" s="24">
        <f t="shared" si="3"/>
        <v>24.376636</v>
      </c>
      <c r="G76" s="10">
        <f t="shared" si="2"/>
        <v>183.490358</v>
      </c>
      <c r="H76" s="9"/>
      <c r="I76" s="40">
        <v>243766.36</v>
      </c>
      <c r="J76">
        <v>10000</v>
      </c>
      <c r="K76"/>
    </row>
    <row r="77" s="2" customFormat="true" ht="56.1" customHeight="true" spans="1:11">
      <c r="A77" s="6">
        <v>74</v>
      </c>
      <c r="B77" s="9" t="s">
        <v>151</v>
      </c>
      <c r="C77" s="9">
        <v>21</v>
      </c>
      <c r="D77" s="10">
        <v>281.107042</v>
      </c>
      <c r="E77" s="10">
        <v>119.840486</v>
      </c>
      <c r="F77" s="24">
        <f t="shared" si="3"/>
        <v>20.610787</v>
      </c>
      <c r="G77" s="10">
        <f t="shared" si="2"/>
        <v>140.451273</v>
      </c>
      <c r="H77" s="9"/>
      <c r="I77" s="40">
        <v>206107.87</v>
      </c>
      <c r="J77">
        <v>10000</v>
      </c>
      <c r="K77"/>
    </row>
    <row r="78" s="2" customFormat="true" ht="56.1" customHeight="true" spans="1:11">
      <c r="A78" s="6">
        <v>75</v>
      </c>
      <c r="B78" s="9" t="s">
        <v>152</v>
      </c>
      <c r="C78" s="9">
        <v>133</v>
      </c>
      <c r="D78" s="10">
        <v>600.125768</v>
      </c>
      <c r="E78" s="10">
        <v>320.211741</v>
      </c>
      <c r="F78" s="24">
        <f t="shared" si="3"/>
        <v>102.428001</v>
      </c>
      <c r="G78" s="10">
        <f t="shared" si="2"/>
        <v>422.639742</v>
      </c>
      <c r="H78" s="9"/>
      <c r="I78" s="40">
        <v>1024280.01</v>
      </c>
      <c r="J78">
        <v>10000</v>
      </c>
      <c r="K78"/>
    </row>
    <row r="79" s="2" customFormat="true" ht="56.1" customHeight="true" spans="1:11">
      <c r="A79" s="6">
        <v>76</v>
      </c>
      <c r="B79" s="9" t="s">
        <v>153</v>
      </c>
      <c r="C79" s="9">
        <v>16</v>
      </c>
      <c r="D79" s="10">
        <v>256.604932</v>
      </c>
      <c r="E79" s="10">
        <v>92.196949</v>
      </c>
      <c r="F79" s="24">
        <f t="shared" si="3"/>
        <v>12.870445</v>
      </c>
      <c r="G79" s="10">
        <f t="shared" si="2"/>
        <v>105.067394</v>
      </c>
      <c r="H79" s="9"/>
      <c r="I79" s="40">
        <v>128704.45</v>
      </c>
      <c r="J79">
        <v>10000</v>
      </c>
      <c r="K79"/>
    </row>
    <row r="80" s="2" customFormat="true" ht="56.1" customHeight="true" spans="1:11">
      <c r="A80" s="6">
        <v>77</v>
      </c>
      <c r="B80" s="9" t="s">
        <v>154</v>
      </c>
      <c r="C80" s="9">
        <v>32</v>
      </c>
      <c r="D80" s="10">
        <v>142.6</v>
      </c>
      <c r="E80" s="10">
        <v>112.48</v>
      </c>
      <c r="F80" s="24">
        <f t="shared" si="3"/>
        <v>23.925362</v>
      </c>
      <c r="G80" s="10">
        <f t="shared" si="2"/>
        <v>136.405362</v>
      </c>
      <c r="H80" s="9"/>
      <c r="I80" s="40">
        <v>239253.62</v>
      </c>
      <c r="J80">
        <v>10000</v>
      </c>
      <c r="K80"/>
    </row>
    <row r="81" s="2" customFormat="true" ht="56.1" customHeight="true" spans="1:11">
      <c r="A81" s="6">
        <v>78</v>
      </c>
      <c r="B81" s="9" t="s">
        <v>155</v>
      </c>
      <c r="C81" s="9">
        <v>18</v>
      </c>
      <c r="D81" s="10">
        <v>239.152138</v>
      </c>
      <c r="E81" s="10">
        <v>163.263347</v>
      </c>
      <c r="F81" s="24">
        <f t="shared" si="3"/>
        <v>53.546899</v>
      </c>
      <c r="G81" s="10">
        <f t="shared" si="2"/>
        <v>216.810246</v>
      </c>
      <c r="H81" s="9"/>
      <c r="I81" s="40">
        <v>535468.99</v>
      </c>
      <c r="J81">
        <v>10000</v>
      </c>
      <c r="K81"/>
    </row>
    <row r="82" s="2" customFormat="true" ht="56.1" customHeight="true" spans="1:11">
      <c r="A82" s="6">
        <v>79</v>
      </c>
      <c r="B82" s="9" t="s">
        <v>156</v>
      </c>
      <c r="C82" s="9">
        <v>39</v>
      </c>
      <c r="D82" s="10">
        <v>239.424426</v>
      </c>
      <c r="E82" s="10">
        <v>219.097112</v>
      </c>
      <c r="F82" s="24">
        <v>14.27</v>
      </c>
      <c r="G82" s="10">
        <f t="shared" si="2"/>
        <v>233.367112</v>
      </c>
      <c r="H82" s="9"/>
      <c r="I82" s="40">
        <v>682798.69</v>
      </c>
      <c r="J82">
        <v>10000</v>
      </c>
      <c r="K82"/>
    </row>
    <row r="83" s="2" customFormat="true" ht="56.1" customHeight="true" spans="1:11">
      <c r="A83" s="6">
        <v>80</v>
      </c>
      <c r="B83" s="26" t="s">
        <v>157</v>
      </c>
      <c r="C83" s="9">
        <v>6</v>
      </c>
      <c r="D83" s="10">
        <v>5.1</v>
      </c>
      <c r="E83" s="16">
        <v>2.947605</v>
      </c>
      <c r="F83" s="14">
        <v>0.5</v>
      </c>
      <c r="G83" s="16">
        <f t="shared" si="2"/>
        <v>3.447605</v>
      </c>
      <c r="H83" s="23" t="s">
        <v>192</v>
      </c>
      <c r="I83" s="40">
        <v>135067.62</v>
      </c>
      <c r="J83">
        <v>10000</v>
      </c>
      <c r="K83"/>
    </row>
    <row r="84" s="2" customFormat="true" ht="56.1" customHeight="true" spans="1:11">
      <c r="A84" s="6">
        <v>81</v>
      </c>
      <c r="B84" s="27"/>
      <c r="C84" s="9">
        <v>25</v>
      </c>
      <c r="D84" s="10">
        <v>185.51</v>
      </c>
      <c r="E84" s="16">
        <v>58.550947</v>
      </c>
      <c r="F84" s="14">
        <v>10.74</v>
      </c>
      <c r="G84" s="16">
        <f t="shared" si="2"/>
        <v>69.290947</v>
      </c>
      <c r="H84" s="23"/>
      <c r="I84" s="40">
        <v>118831.41</v>
      </c>
      <c r="J84">
        <v>10000</v>
      </c>
      <c r="K84"/>
    </row>
    <row r="85" s="2" customFormat="true" ht="56.1" customHeight="true" spans="1:11">
      <c r="A85" s="6">
        <v>82</v>
      </c>
      <c r="B85" s="9" t="s">
        <v>158</v>
      </c>
      <c r="C85" s="9">
        <v>9</v>
      </c>
      <c r="D85" s="10">
        <v>182.869194</v>
      </c>
      <c r="E85" s="16">
        <v>77.976903</v>
      </c>
      <c r="F85" s="14">
        <v>10.45</v>
      </c>
      <c r="G85" s="16">
        <f t="shared" si="2"/>
        <v>88.426903</v>
      </c>
      <c r="H85" s="23" t="s">
        <v>192</v>
      </c>
      <c r="I85" s="40">
        <v>23889.21</v>
      </c>
      <c r="J85">
        <v>10000</v>
      </c>
      <c r="K85"/>
    </row>
    <row r="86" s="2" customFormat="true" ht="56.1" customHeight="true" spans="1:11">
      <c r="A86" s="6">
        <v>83</v>
      </c>
      <c r="B86" s="9" t="s">
        <v>159</v>
      </c>
      <c r="C86" s="9">
        <v>5</v>
      </c>
      <c r="D86" s="10">
        <v>175.900357</v>
      </c>
      <c r="E86" s="16">
        <v>48.156316</v>
      </c>
      <c r="F86" s="14">
        <v>0</v>
      </c>
      <c r="G86" s="16">
        <f t="shared" si="2"/>
        <v>48.156316</v>
      </c>
      <c r="H86" s="23" t="s">
        <v>198</v>
      </c>
      <c r="I86" s="40">
        <v>102409.26</v>
      </c>
      <c r="J86">
        <v>10000</v>
      </c>
      <c r="K86"/>
    </row>
    <row r="87" ht="56.1" customHeight="true" spans="1:10">
      <c r="A87" s="6">
        <v>84</v>
      </c>
      <c r="B87" s="9" t="s">
        <v>160</v>
      </c>
      <c r="C87" s="9">
        <v>12</v>
      </c>
      <c r="D87" s="10">
        <v>166.841153</v>
      </c>
      <c r="E87" s="10">
        <v>107.563031</v>
      </c>
      <c r="F87" s="24">
        <v>10.24</v>
      </c>
      <c r="G87" s="10">
        <f t="shared" si="2"/>
        <v>117.803031</v>
      </c>
      <c r="H87" s="9"/>
      <c r="I87" s="40">
        <v>143780.56</v>
      </c>
      <c r="J87">
        <v>10000</v>
      </c>
    </row>
    <row r="88" ht="56.1" customHeight="true" spans="1:10">
      <c r="A88" s="6">
        <v>85</v>
      </c>
      <c r="B88" s="9" t="s">
        <v>161</v>
      </c>
      <c r="C88" s="9">
        <v>6</v>
      </c>
      <c r="D88" s="10">
        <v>154.788508</v>
      </c>
      <c r="E88" s="10">
        <v>99.061519</v>
      </c>
      <c r="F88" s="24">
        <v>14.38</v>
      </c>
      <c r="G88" s="10">
        <f t="shared" si="2"/>
        <v>113.441519</v>
      </c>
      <c r="H88" s="9"/>
      <c r="I88" s="40">
        <v>528.01</v>
      </c>
      <c r="J88">
        <v>10000</v>
      </c>
    </row>
    <row r="89" s="1" customFormat="true" ht="56.1" customHeight="true" spans="1:10">
      <c r="A89" s="28">
        <v>86</v>
      </c>
      <c r="B89" s="29" t="s">
        <v>162</v>
      </c>
      <c r="C89" s="29">
        <v>13</v>
      </c>
      <c r="D89" s="24">
        <v>142.553551</v>
      </c>
      <c r="E89" s="14">
        <v>48.670623</v>
      </c>
      <c r="F89" s="14">
        <f t="shared" si="3"/>
        <v>17.316035</v>
      </c>
      <c r="G89" s="14">
        <f t="shared" si="2"/>
        <v>65.986658</v>
      </c>
      <c r="H89" s="36" t="s">
        <v>192</v>
      </c>
      <c r="I89" s="41">
        <v>173160.35</v>
      </c>
      <c r="J89" s="1">
        <v>10000</v>
      </c>
    </row>
    <row r="90" ht="56.1" customHeight="true" spans="1:8">
      <c r="A90" s="6">
        <v>87</v>
      </c>
      <c r="B90" s="9" t="s">
        <v>163</v>
      </c>
      <c r="C90" s="9">
        <v>23</v>
      </c>
      <c r="D90" s="10">
        <v>244.254221</v>
      </c>
      <c r="E90" s="10">
        <v>131.199849</v>
      </c>
      <c r="F90" s="10">
        <v>23.32</v>
      </c>
      <c r="G90" s="10">
        <f t="shared" si="2"/>
        <v>154.519849</v>
      </c>
      <c r="H90" s="9"/>
    </row>
    <row r="91" ht="56.1" customHeight="true" spans="1:8">
      <c r="A91" s="6">
        <v>88</v>
      </c>
      <c r="B91" s="9" t="s">
        <v>164</v>
      </c>
      <c r="C91" s="9">
        <v>12</v>
      </c>
      <c r="D91" s="10">
        <v>132.200826</v>
      </c>
      <c r="E91" s="16">
        <v>56.520587</v>
      </c>
      <c r="F91" s="16">
        <v>10.44</v>
      </c>
      <c r="G91" s="16">
        <f t="shared" si="2"/>
        <v>66.960587</v>
      </c>
      <c r="H91" s="23" t="s">
        <v>192</v>
      </c>
    </row>
    <row r="92" ht="56.1" customHeight="true" spans="1:8">
      <c r="A92" s="6">
        <v>89</v>
      </c>
      <c r="B92" s="9" t="s">
        <v>165</v>
      </c>
      <c r="C92" s="9">
        <v>14</v>
      </c>
      <c r="D92" s="10">
        <v>119.220706</v>
      </c>
      <c r="E92" s="10">
        <v>88.616635</v>
      </c>
      <c r="F92" s="10">
        <v>17.316035</v>
      </c>
      <c r="G92" s="10">
        <f t="shared" si="2"/>
        <v>105.93267</v>
      </c>
      <c r="H92" s="9"/>
    </row>
    <row r="93" ht="56.1" customHeight="true" spans="1:8">
      <c r="A93" s="6">
        <v>90</v>
      </c>
      <c r="B93" s="9" t="s">
        <v>166</v>
      </c>
      <c r="C93" s="9">
        <v>22</v>
      </c>
      <c r="D93" s="10">
        <v>114.523077</v>
      </c>
      <c r="E93" s="16">
        <v>68.617594</v>
      </c>
      <c r="F93" s="16">
        <v>9.38</v>
      </c>
      <c r="G93" s="16">
        <f t="shared" si="2"/>
        <v>77.997594</v>
      </c>
      <c r="H93" s="23" t="s">
        <v>192</v>
      </c>
    </row>
    <row r="94" ht="56.1" customHeight="true" spans="1:8">
      <c r="A94" s="6">
        <v>91</v>
      </c>
      <c r="B94" s="9" t="s">
        <v>167</v>
      </c>
      <c r="C94" s="9">
        <v>9</v>
      </c>
      <c r="D94" s="10">
        <v>104.715428</v>
      </c>
      <c r="E94" s="16">
        <v>20.893998</v>
      </c>
      <c r="F94" s="16">
        <v>1.57</v>
      </c>
      <c r="G94" s="16">
        <f t="shared" si="2"/>
        <v>22.463998</v>
      </c>
      <c r="H94" s="23" t="s">
        <v>192</v>
      </c>
    </row>
    <row r="95" ht="56.1" customHeight="true" spans="1:8">
      <c r="A95" s="6">
        <v>92</v>
      </c>
      <c r="B95" s="9" t="s">
        <v>168</v>
      </c>
      <c r="C95" s="9">
        <v>21</v>
      </c>
      <c r="D95" s="16">
        <v>31.603507</v>
      </c>
      <c r="E95" s="10">
        <v>165.977167</v>
      </c>
      <c r="F95" s="10">
        <v>45.47</v>
      </c>
      <c r="G95" s="10">
        <f t="shared" si="2"/>
        <v>211.447167</v>
      </c>
      <c r="H95" s="23" t="s">
        <v>199</v>
      </c>
    </row>
    <row r="96" ht="56.1" customHeight="true" spans="1:8">
      <c r="A96" s="6">
        <v>93</v>
      </c>
      <c r="B96" s="9" t="s">
        <v>169</v>
      </c>
      <c r="C96" s="9">
        <v>31</v>
      </c>
      <c r="D96" s="16">
        <v>99.469871</v>
      </c>
      <c r="E96" s="16">
        <v>82.880782</v>
      </c>
      <c r="F96" s="16">
        <v>7.79</v>
      </c>
      <c r="G96" s="16">
        <f t="shared" si="2"/>
        <v>90.670782</v>
      </c>
      <c r="H96" s="23" t="s">
        <v>200</v>
      </c>
    </row>
    <row r="97" ht="56.1" customHeight="true" spans="1:8">
      <c r="A97" s="6">
        <v>94</v>
      </c>
      <c r="B97" s="30" t="s">
        <v>170</v>
      </c>
      <c r="C97" s="30" t="s">
        <v>27</v>
      </c>
      <c r="D97" s="31">
        <v>115.096891</v>
      </c>
      <c r="E97" s="31">
        <v>111.97</v>
      </c>
      <c r="F97" s="37">
        <v>31.3193</v>
      </c>
      <c r="G97" s="10">
        <f t="shared" si="2"/>
        <v>143.2893</v>
      </c>
      <c r="H97" s="9"/>
    </row>
    <row r="98" ht="56.1" customHeight="true" spans="1:8">
      <c r="A98" s="6">
        <v>95</v>
      </c>
      <c r="B98" s="30" t="s">
        <v>171</v>
      </c>
      <c r="C98" s="30" t="s">
        <v>172</v>
      </c>
      <c r="D98" s="31">
        <v>285.464302</v>
      </c>
      <c r="E98" s="31">
        <v>225.085885</v>
      </c>
      <c r="F98" s="37">
        <v>53.85</v>
      </c>
      <c r="G98" s="10">
        <f t="shared" si="2"/>
        <v>278.935885</v>
      </c>
      <c r="H98" s="9"/>
    </row>
    <row r="99" ht="56.1" customHeight="true" spans="1:8">
      <c r="A99" s="6">
        <v>96</v>
      </c>
      <c r="B99" s="30" t="s">
        <v>173</v>
      </c>
      <c r="C99" s="30" t="s">
        <v>174</v>
      </c>
      <c r="D99" s="31">
        <v>155.455749</v>
      </c>
      <c r="E99" s="32">
        <v>24.568714</v>
      </c>
      <c r="F99" s="38">
        <v>6.1228</v>
      </c>
      <c r="G99" s="16">
        <f t="shared" si="2"/>
        <v>30.691514</v>
      </c>
      <c r="H99" s="23" t="s">
        <v>192</v>
      </c>
    </row>
    <row r="100" ht="56.1" customHeight="true" spans="1:8">
      <c r="A100" s="6">
        <v>97</v>
      </c>
      <c r="B100" s="30" t="s">
        <v>175</v>
      </c>
      <c r="C100" s="30" t="s">
        <v>31</v>
      </c>
      <c r="D100" s="31">
        <v>204.219602</v>
      </c>
      <c r="E100" s="31">
        <v>235.766698</v>
      </c>
      <c r="F100" s="37">
        <v>77.5809</v>
      </c>
      <c r="G100" s="10">
        <f t="shared" si="2"/>
        <v>313.347598</v>
      </c>
      <c r="H100" s="9"/>
    </row>
    <row r="101" ht="56.1" customHeight="true" spans="1:8">
      <c r="A101" s="6">
        <v>98</v>
      </c>
      <c r="B101" s="30" t="s">
        <v>176</v>
      </c>
      <c r="C101" s="30" t="s">
        <v>177</v>
      </c>
      <c r="D101" s="31">
        <v>120.388418</v>
      </c>
      <c r="E101" s="32">
        <v>33.379312</v>
      </c>
      <c r="F101" s="38">
        <v>6.4056</v>
      </c>
      <c r="G101" s="16">
        <f t="shared" si="2"/>
        <v>39.784912</v>
      </c>
      <c r="H101" s="23" t="s">
        <v>192</v>
      </c>
    </row>
    <row r="102" ht="56.1" customHeight="true" spans="1:8">
      <c r="A102" s="6">
        <v>99</v>
      </c>
      <c r="B102" s="30" t="s">
        <v>178</v>
      </c>
      <c r="C102" s="30" t="s">
        <v>179</v>
      </c>
      <c r="D102" s="32">
        <v>0</v>
      </c>
      <c r="E102" s="31">
        <v>119.226427</v>
      </c>
      <c r="F102" s="37">
        <v>28.2343</v>
      </c>
      <c r="G102" s="10">
        <f t="shared" si="2"/>
        <v>147.460727</v>
      </c>
      <c r="H102" s="23" t="s">
        <v>193</v>
      </c>
    </row>
    <row r="103" ht="56.1" customHeight="true" spans="1:8">
      <c r="A103" s="6">
        <v>100</v>
      </c>
      <c r="B103" s="30" t="s">
        <v>180</v>
      </c>
      <c r="C103" s="30" t="s">
        <v>181</v>
      </c>
      <c r="D103" s="31">
        <v>130.8069</v>
      </c>
      <c r="E103" s="31">
        <v>85.984273</v>
      </c>
      <c r="F103" s="37">
        <v>16.6908</v>
      </c>
      <c r="G103" s="10">
        <f t="shared" si="2"/>
        <v>102.675073</v>
      </c>
      <c r="H103" s="9"/>
    </row>
    <row r="104" ht="56.1" customHeight="true" spans="1:8">
      <c r="A104" s="6">
        <v>101</v>
      </c>
      <c r="B104" s="30" t="s">
        <v>182</v>
      </c>
      <c r="C104" s="30" t="s">
        <v>31</v>
      </c>
      <c r="D104" s="31">
        <v>173.789773</v>
      </c>
      <c r="E104" s="31">
        <v>203.392292</v>
      </c>
      <c r="F104" s="37">
        <v>43.4644</v>
      </c>
      <c r="G104" s="10">
        <f t="shared" si="2"/>
        <v>246.856692</v>
      </c>
      <c r="H104" s="9"/>
    </row>
    <row r="105" ht="56.1" customHeight="true" spans="1:8">
      <c r="A105" s="6">
        <v>102</v>
      </c>
      <c r="B105" s="9" t="s">
        <v>183</v>
      </c>
      <c r="C105" s="30" t="s">
        <v>184</v>
      </c>
      <c r="D105" s="31">
        <v>258.061446</v>
      </c>
      <c r="E105" s="31">
        <v>133.363762</v>
      </c>
      <c r="F105" s="37">
        <v>29.6435</v>
      </c>
      <c r="G105" s="10">
        <f t="shared" si="2"/>
        <v>163.007262</v>
      </c>
      <c r="H105" s="9"/>
    </row>
    <row r="106" ht="56.1" customHeight="true" spans="1:8">
      <c r="A106" s="6">
        <v>103</v>
      </c>
      <c r="B106" s="9" t="s">
        <v>185</v>
      </c>
      <c r="C106" s="30" t="s">
        <v>179</v>
      </c>
      <c r="D106" s="31">
        <v>119.134434</v>
      </c>
      <c r="E106" s="32">
        <v>51.742945</v>
      </c>
      <c r="F106" s="38">
        <v>6.7585</v>
      </c>
      <c r="G106" s="16">
        <f t="shared" si="2"/>
        <v>58.501445</v>
      </c>
      <c r="H106" s="23" t="s">
        <v>192</v>
      </c>
    </row>
    <row r="107" s="3" customFormat="true" ht="56.1" customHeight="true" spans="1:8">
      <c r="A107" s="6">
        <v>104</v>
      </c>
      <c r="B107" s="9" t="s">
        <v>186</v>
      </c>
      <c r="C107" s="30" t="s">
        <v>38</v>
      </c>
      <c r="D107" s="31">
        <v>141.671577</v>
      </c>
      <c r="E107" s="31">
        <v>130.778504</v>
      </c>
      <c r="F107" s="37">
        <v>28.6968</v>
      </c>
      <c r="G107" s="10">
        <f t="shared" si="2"/>
        <v>159.475304</v>
      </c>
      <c r="H107" s="9"/>
    </row>
    <row r="108" ht="56.1" customHeight="true" spans="1:8">
      <c r="A108" s="33" t="s">
        <v>201</v>
      </c>
      <c r="B108" s="19"/>
      <c r="C108" s="10">
        <f>SUM(C4:C107)</f>
        <v>2495</v>
      </c>
      <c r="D108" s="10">
        <f>SUM(D4:D107)</f>
        <v>23819.619523</v>
      </c>
      <c r="E108" s="10">
        <f>SUM(E4:E107)</f>
        <v>17237.192947</v>
      </c>
      <c r="F108" s="10">
        <f>SUM(F4:F107)</f>
        <v>3238.2873612</v>
      </c>
      <c r="G108" s="10">
        <f t="shared" si="2"/>
        <v>20475.4803082</v>
      </c>
      <c r="H108" s="39"/>
    </row>
    <row r="109" ht="56.1" customHeight="true" spans="1:8">
      <c r="A109" s="34"/>
      <c r="B109" s="34"/>
      <c r="C109" s="34"/>
      <c r="D109" s="34"/>
      <c r="E109" s="34"/>
      <c r="F109" s="34"/>
      <c r="G109" s="34"/>
      <c r="H109" s="34"/>
    </row>
  </sheetData>
  <mergeCells count="11">
    <mergeCell ref="A1:H1"/>
    <mergeCell ref="E2:G2"/>
    <mergeCell ref="A108:B108"/>
    <mergeCell ref="A109:H109"/>
    <mergeCell ref="A2:A3"/>
    <mergeCell ref="B2:B3"/>
    <mergeCell ref="B83:B84"/>
    <mergeCell ref="C2:C3"/>
    <mergeCell ref="D2:D3"/>
    <mergeCell ref="H2:H3"/>
    <mergeCell ref="H83:H84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Sheet4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fjssms</cp:lastModifiedBy>
  <dcterms:created xsi:type="dcterms:W3CDTF">2022-10-27T10:33:00Z</dcterms:created>
  <cp:lastPrinted>2023-03-06T16:00:00Z</cp:lastPrinted>
  <dcterms:modified xsi:type="dcterms:W3CDTF">2023-04-19T15:50:37Z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F278DB2737C14347952FD99B999B05BD</vt:lpwstr>
  </property>
  <property fmtid="{D5CDD505-2E9C-101B-9397-08002B2CF9AE}" pid="3" name="KSOProductBuildVer">
    <vt:lpwstr>2052-11.8.2.9695</vt:lpwstr>
  </property>
</Properties>
</file>