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360" yWindow="90" windowWidth="28035" windowHeight="12330"/>
  </bookViews>
  <sheets>
    <sheet name=" 2023年度沙县农村公路普修养护费拨款一览表 (2)" sheetId="2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5" i="2"/>
  <c r="F6"/>
  <c r="F7"/>
  <c r="F8"/>
  <c r="F9"/>
  <c r="F10"/>
  <c r="F11"/>
  <c r="F12"/>
  <c r="F13"/>
  <c r="F14"/>
  <c r="F15"/>
  <c r="F4"/>
  <c r="F3"/>
  <c r="C14"/>
  <c r="C13"/>
  <c r="C11"/>
  <c r="C10"/>
  <c r="C9"/>
  <c r="C8"/>
  <c r="C7"/>
  <c r="C6"/>
  <c r="C5"/>
  <c r="C4"/>
  <c r="C18" l="1"/>
  <c r="F18"/>
</calcChain>
</file>

<file path=xl/sharedStrings.xml><?xml version="1.0" encoding="utf-8"?>
<sst xmlns="http://schemas.openxmlformats.org/spreadsheetml/2006/main" count="24" uniqueCount="24">
  <si>
    <t>小计</t>
  </si>
  <si>
    <t>沙县区农村公路站</t>
  </si>
  <si>
    <t>沙县路长办</t>
  </si>
  <si>
    <t>马岩山庄</t>
  </si>
  <si>
    <t>湖源乡</t>
  </si>
  <si>
    <t>高砂镇</t>
  </si>
  <si>
    <t>高桥镇</t>
  </si>
  <si>
    <t>夏茂镇</t>
  </si>
  <si>
    <t>凤岗街道办</t>
  </si>
  <si>
    <t>虬江街道办</t>
  </si>
  <si>
    <t>南霞乡</t>
  </si>
  <si>
    <t>青州镇</t>
  </si>
  <si>
    <t>南阳乡</t>
  </si>
  <si>
    <t>郑湖乡</t>
  </si>
  <si>
    <t>大洛镇</t>
  </si>
  <si>
    <t>富口镇</t>
  </si>
  <si>
    <t>备注</t>
  </si>
  <si>
    <t>全年应拨金额（元）</t>
  </si>
  <si>
    <t>年终考核合格后拨付（元）</t>
  </si>
  <si>
    <r>
      <t>前三季度每季度拨补金额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family val="3"/>
        <charset val="134"/>
      </rPr>
      <t>元</t>
    </r>
    <r>
      <rPr>
        <sz val="12"/>
        <color indexed="8"/>
        <rFont val="Times New Roman"/>
        <family val="1"/>
      </rPr>
      <t>)</t>
    </r>
  </si>
  <si>
    <t>里程（km)</t>
  </si>
  <si>
    <t>乡（镇）名</t>
  </si>
  <si>
    <t>序号</t>
  </si>
  <si>
    <t xml:space="preserve"> 2023年度沙县区农村公路养护费分配表</t>
    <phoneticPr fontId="0" type="noConversion"/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</si>
</sst>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0_ "/>
    <numFmt numFmtId="178" formatCode="0_ "/>
    <numFmt numFmtId="179" formatCode="0;_簅"/>
    <numFmt numFmtId="180" formatCode="0;_ࠅ"/>
    <numFmt numFmtId="181" formatCode="0;_鴅"/>
    <numFmt numFmtId="182" formatCode="0;_ȿ"/>
  </numFmts>
  <fonts count="10"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6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b/>
      <sz val="18"/>
      <name val="Times New Roman"/>
      <family val="1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176" fontId="2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180" fontId="2" fillId="0" borderId="1" xfId="0" applyNumberFormat="1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7801;&#21439;&#20892;&#26449;&#20844;&#36335;&#31649;&#29702;&#31449;\2023\&#26085;&#24120;&#20859;&#25252;\2023&#24180;&#24230;&#27801;&#21439;&#21306;&#20892;&#26449;&#20844;&#36335;&#20859;&#25252;&#36153;&#25320;&#27454;&#19968;&#35272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2023年度沙县农村公路普修养护费拨款一览表"/>
      <sheetName val="富口"/>
      <sheetName val="大洛"/>
      <sheetName val="郑湖"/>
      <sheetName val="南阳"/>
      <sheetName val="青州"/>
      <sheetName val="南霞"/>
      <sheetName val="虬江"/>
      <sheetName val="凤岗"/>
      <sheetName val="夏茂"/>
      <sheetName val="高桥"/>
      <sheetName val="高砂"/>
      <sheetName val="湖源"/>
      <sheetName val="马岩山庄"/>
      <sheetName val="沙县路长办公室"/>
      <sheetName val="农路站"/>
    </sheetNames>
    <sheetDataSet>
      <sheetData sheetId="0" refreshError="1"/>
      <sheetData sheetId="1" refreshError="1"/>
      <sheetData sheetId="2">
        <row r="23">
          <cell r="D23">
            <v>49.009000000000007</v>
          </cell>
        </row>
      </sheetData>
      <sheetData sheetId="3">
        <row r="23">
          <cell r="D23">
            <v>84.030999999999992</v>
          </cell>
        </row>
      </sheetData>
      <sheetData sheetId="4">
        <row r="25">
          <cell r="D25">
            <v>40.01</v>
          </cell>
        </row>
      </sheetData>
      <sheetData sheetId="5">
        <row r="22">
          <cell r="D22">
            <v>80.905999999999992</v>
          </cell>
        </row>
      </sheetData>
      <sheetData sheetId="6">
        <row r="17">
          <cell r="D17">
            <v>55.357999999999997</v>
          </cell>
        </row>
      </sheetData>
      <sheetData sheetId="7">
        <row r="22">
          <cell r="D22">
            <v>53.779000000000003</v>
          </cell>
        </row>
      </sheetData>
      <sheetData sheetId="8">
        <row r="30">
          <cell r="D30">
            <v>90.766000000000005</v>
          </cell>
        </row>
      </sheetData>
      <sheetData sheetId="9">
        <row r="32">
          <cell r="D32">
            <v>98.902000000000001</v>
          </cell>
        </row>
      </sheetData>
      <sheetData sheetId="10" refreshError="1"/>
      <sheetData sheetId="11">
        <row r="32">
          <cell r="D32">
            <v>107.587</v>
          </cell>
        </row>
      </sheetData>
      <sheetData sheetId="12">
        <row r="12">
          <cell r="D12">
            <v>20.63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N6" sqref="N6"/>
    </sheetView>
  </sheetViews>
  <sheetFormatPr defaultColWidth="9.33203125" defaultRowHeight="11.25"/>
  <cols>
    <col min="2" max="2" width="19" customWidth="1"/>
    <col min="3" max="3" width="14.5" customWidth="1"/>
    <col min="4" max="4" width="18.5" customWidth="1"/>
    <col min="5" max="5" width="14.33203125" customWidth="1"/>
    <col min="6" max="6" width="19.6640625" customWidth="1"/>
    <col min="7" max="7" width="14.1640625" customWidth="1"/>
    <col min="8" max="9" width="11.5" bestFit="1" customWidth="1"/>
  </cols>
  <sheetData>
    <row r="1" spans="1:9" ht="53.25" customHeight="1">
      <c r="A1" s="21" t="s">
        <v>23</v>
      </c>
      <c r="B1" s="22"/>
      <c r="C1" s="22"/>
      <c r="D1" s="22"/>
      <c r="E1" s="22"/>
      <c r="F1" s="22"/>
      <c r="G1" s="22"/>
    </row>
    <row r="2" spans="1:9" ht="81">
      <c r="A2" s="20" t="s">
        <v>22</v>
      </c>
      <c r="B2" s="20" t="s">
        <v>21</v>
      </c>
      <c r="C2" s="7" t="s">
        <v>20</v>
      </c>
      <c r="D2" s="7" t="s">
        <v>19</v>
      </c>
      <c r="E2" s="7" t="s">
        <v>18</v>
      </c>
      <c r="F2" s="7" t="s">
        <v>17</v>
      </c>
      <c r="G2" s="19" t="s">
        <v>16</v>
      </c>
    </row>
    <row r="3" spans="1:9" s="15" customFormat="1" ht="35.1" customHeight="1">
      <c r="A3" s="10">
        <v>1</v>
      </c>
      <c r="B3" s="10" t="s">
        <v>15</v>
      </c>
      <c r="C3" s="10">
        <v>140.506</v>
      </c>
      <c r="D3" s="8">
        <v>111518</v>
      </c>
      <c r="E3" s="8">
        <v>304137</v>
      </c>
      <c r="F3" s="18">
        <f>D3*3+E3</f>
        <v>638691</v>
      </c>
      <c r="G3" s="13"/>
    </row>
    <row r="4" spans="1:9" s="14" customFormat="1" ht="30.75" customHeight="1">
      <c r="A4" s="3">
        <v>2</v>
      </c>
      <c r="B4" s="3" t="s">
        <v>14</v>
      </c>
      <c r="C4" s="3">
        <f>[1]大洛!D23</f>
        <v>49.009000000000007</v>
      </c>
      <c r="D4" s="17">
        <v>36515</v>
      </c>
      <c r="E4" s="17">
        <v>101538</v>
      </c>
      <c r="F4" s="18">
        <f>D4*3+E4</f>
        <v>211083</v>
      </c>
      <c r="G4" s="13"/>
      <c r="H4" s="15"/>
      <c r="I4" s="15"/>
    </row>
    <row r="5" spans="1:9" s="1" customFormat="1" ht="30.75" customHeight="1">
      <c r="A5" s="3">
        <v>3</v>
      </c>
      <c r="B5" s="3" t="s">
        <v>13</v>
      </c>
      <c r="C5" s="3">
        <f>[1]郑湖!D23</f>
        <v>84.030999999999992</v>
      </c>
      <c r="D5" s="12">
        <v>73326</v>
      </c>
      <c r="E5" s="12">
        <v>188898</v>
      </c>
      <c r="F5" s="18">
        <f t="shared" ref="F5:F15" si="0">D5*3+E5</f>
        <v>408876</v>
      </c>
      <c r="G5" s="4"/>
    </row>
    <row r="6" spans="1:9" s="1" customFormat="1" ht="30.75" customHeight="1">
      <c r="A6" s="3">
        <v>4</v>
      </c>
      <c r="B6" s="3" t="s">
        <v>12</v>
      </c>
      <c r="C6" s="3">
        <f>[1]南阳!D25</f>
        <v>40.01</v>
      </c>
      <c r="D6" s="12">
        <v>30711.625</v>
      </c>
      <c r="E6" s="12">
        <v>84997.125</v>
      </c>
      <c r="F6" s="18">
        <f t="shared" si="0"/>
        <v>177132</v>
      </c>
      <c r="G6" s="4"/>
    </row>
    <row r="7" spans="1:9" s="1" customFormat="1" ht="30.75" customHeight="1">
      <c r="A7" s="3">
        <v>5</v>
      </c>
      <c r="B7" s="3" t="s">
        <v>11</v>
      </c>
      <c r="C7" s="3">
        <f>[1]青州!D22</f>
        <v>80.905999999999992</v>
      </c>
      <c r="D7" s="12">
        <v>62504</v>
      </c>
      <c r="E7" s="12">
        <v>172812</v>
      </c>
      <c r="F7" s="18">
        <f t="shared" si="0"/>
        <v>360324</v>
      </c>
      <c r="G7" s="4"/>
    </row>
    <row r="8" spans="1:9" s="1" customFormat="1" ht="30.75" customHeight="1">
      <c r="A8" s="3">
        <v>6</v>
      </c>
      <c r="B8" s="3" t="s">
        <v>10</v>
      </c>
      <c r="C8" s="3">
        <f>[1]南霞!D17</f>
        <v>55.357999999999997</v>
      </c>
      <c r="D8" s="12">
        <v>43352</v>
      </c>
      <c r="E8" s="12">
        <v>117488</v>
      </c>
      <c r="F8" s="18">
        <f t="shared" si="0"/>
        <v>247544</v>
      </c>
      <c r="G8" s="4"/>
    </row>
    <row r="9" spans="1:9" s="1" customFormat="1" ht="30.75" customHeight="1">
      <c r="A9" s="3">
        <v>7</v>
      </c>
      <c r="B9" s="3" t="s">
        <v>9</v>
      </c>
      <c r="C9" s="3">
        <f>[1]虬江!D22</f>
        <v>53.779000000000003</v>
      </c>
      <c r="D9" s="12">
        <v>36588.875</v>
      </c>
      <c r="E9" s="12">
        <v>103300.375</v>
      </c>
      <c r="F9" s="18">
        <f t="shared" si="0"/>
        <v>213067</v>
      </c>
      <c r="G9" s="4"/>
    </row>
    <row r="10" spans="1:9" s="1" customFormat="1" ht="30.75" customHeight="1">
      <c r="A10" s="3">
        <v>8</v>
      </c>
      <c r="B10" s="3" t="s">
        <v>8</v>
      </c>
      <c r="C10" s="5">
        <f>[1]凤岗!D30</f>
        <v>90.766000000000005</v>
      </c>
      <c r="D10" s="12">
        <v>67778</v>
      </c>
      <c r="E10" s="12">
        <v>186055</v>
      </c>
      <c r="F10" s="18">
        <f t="shared" si="0"/>
        <v>389389</v>
      </c>
      <c r="G10" s="4"/>
    </row>
    <row r="11" spans="1:9" s="1" customFormat="1" ht="30.75" customHeight="1">
      <c r="A11" s="3">
        <v>9</v>
      </c>
      <c r="B11" s="3" t="s">
        <v>7</v>
      </c>
      <c r="C11" s="3">
        <f>[1]夏茂!D32</f>
        <v>98.902000000000001</v>
      </c>
      <c r="D11" s="16">
        <v>78822.5</v>
      </c>
      <c r="E11" s="16">
        <v>216886.5</v>
      </c>
      <c r="F11" s="18">
        <f t="shared" si="0"/>
        <v>453354</v>
      </c>
      <c r="G11" s="4"/>
    </row>
    <row r="12" spans="1:9" s="14" customFormat="1" ht="30.75" customHeight="1">
      <c r="A12" s="3">
        <v>10</v>
      </c>
      <c r="B12" s="3" t="s">
        <v>6</v>
      </c>
      <c r="C12" s="10">
        <v>87.254999999999995</v>
      </c>
      <c r="D12" s="8">
        <v>62816</v>
      </c>
      <c r="E12" s="8">
        <v>175655</v>
      </c>
      <c r="F12" s="18">
        <f t="shared" si="0"/>
        <v>364103</v>
      </c>
      <c r="G12" s="4"/>
      <c r="H12" s="15"/>
      <c r="I12" s="15"/>
    </row>
    <row r="13" spans="1:9" s="1" customFormat="1" ht="30.75" customHeight="1">
      <c r="A13" s="3">
        <v>11</v>
      </c>
      <c r="B13" s="3" t="s">
        <v>5</v>
      </c>
      <c r="C13" s="3">
        <f>[1]高砂!D32</f>
        <v>107.587</v>
      </c>
      <c r="D13" s="12">
        <v>79089</v>
      </c>
      <c r="E13" s="12">
        <v>217617</v>
      </c>
      <c r="F13" s="18">
        <f t="shared" si="0"/>
        <v>454884</v>
      </c>
      <c r="G13" s="4"/>
    </row>
    <row r="14" spans="1:9" s="1" customFormat="1" ht="30.75" customHeight="1">
      <c r="A14" s="3">
        <v>12</v>
      </c>
      <c r="B14" s="3" t="s">
        <v>4</v>
      </c>
      <c r="C14" s="3">
        <f>[1]湖源!D12</f>
        <v>20.63</v>
      </c>
      <c r="D14" s="12">
        <v>14618.125</v>
      </c>
      <c r="E14" s="12">
        <v>40985.625</v>
      </c>
      <c r="F14" s="18">
        <f t="shared" si="0"/>
        <v>84840</v>
      </c>
      <c r="G14" s="4"/>
    </row>
    <row r="15" spans="1:9" s="1" customFormat="1" ht="30.75" customHeight="1">
      <c r="A15" s="3">
        <v>13</v>
      </c>
      <c r="B15" s="3" t="s">
        <v>3</v>
      </c>
      <c r="C15" s="3">
        <v>6.4</v>
      </c>
      <c r="D15" s="11">
        <v>8000</v>
      </c>
      <c r="E15" s="11">
        <v>20800</v>
      </c>
      <c r="F15" s="18">
        <f t="shared" si="0"/>
        <v>44800</v>
      </c>
      <c r="G15" s="4"/>
    </row>
    <row r="16" spans="1:9" s="1" customFormat="1" ht="30.75" customHeight="1">
      <c r="A16" s="3">
        <v>14</v>
      </c>
      <c r="B16" s="3" t="s">
        <v>2</v>
      </c>
      <c r="C16" s="10"/>
      <c r="D16" s="10"/>
      <c r="E16" s="10"/>
      <c r="F16" s="8">
        <v>733140</v>
      </c>
      <c r="G16" s="4"/>
    </row>
    <row r="17" spans="1:9" s="1" customFormat="1" ht="30.75" customHeight="1">
      <c r="A17" s="3">
        <v>15</v>
      </c>
      <c r="B17" s="3" t="s">
        <v>1</v>
      </c>
      <c r="C17" s="10">
        <v>127.343</v>
      </c>
      <c r="D17" s="9">
        <v>362998.5</v>
      </c>
      <c r="E17" s="9">
        <v>362998.5</v>
      </c>
      <c r="F17" s="8">
        <v>2541573</v>
      </c>
      <c r="G17" s="4"/>
    </row>
    <row r="18" spans="1:9" s="1" customFormat="1" ht="30.75" customHeight="1">
      <c r="A18" s="7"/>
      <c r="B18" s="6" t="s">
        <v>0</v>
      </c>
      <c r="C18" s="5">
        <f>SUM(C3:C17)</f>
        <v>1042.482</v>
      </c>
      <c r="D18" s="5"/>
      <c r="E18" s="5"/>
      <c r="F18" s="4">
        <f>SUM(F3:F17)</f>
        <v>7322800</v>
      </c>
      <c r="G18" s="3"/>
      <c r="H18" s="2"/>
      <c r="I18" s="2"/>
    </row>
  </sheetData>
  <mergeCells count="1">
    <mergeCell ref="A1:G1"/>
  </mergeCells>
  <phoneticPr fontId="0" type="noConversion"/>
  <pageMargins left="0.75" right="0.75" top="1" bottom="1" header="0.5" footer="0.5"/>
  <pageSetup paperSize="9" scale="9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2023年度沙县农村公路普修养护费拨款一览表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2024-01-30T01:05:51Z</cp:lastPrinted>
  <dcterms:created xsi:type="dcterms:W3CDTF">2024-01-29T09:14:22Z</dcterms:created>
  <dcterms:modified xsi:type="dcterms:W3CDTF">2024-01-30T01:15:01Z</dcterms:modified>
</cp:coreProperties>
</file>