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35" yWindow="-30" windowWidth="10260" windowHeight="12600" activeTab="1"/>
  </bookViews>
  <sheets>
    <sheet name="Sheet1测算-吴主任" sheetId="1" r:id="rId1"/>
    <sheet name="指标表" sheetId="4" r:id="rId2"/>
    <sheet name="年初预算" sheetId="5" r:id="rId3"/>
  </sheets>
  <calcPr calcId="144525"/>
</workbook>
</file>

<file path=xl/calcChain.xml><?xml version="1.0" encoding="utf-8"?>
<calcChain xmlns="http://schemas.openxmlformats.org/spreadsheetml/2006/main">
  <c r="G5" i="4" l="1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" i="4"/>
  <c r="C45" i="1" l="1"/>
  <c r="C27" i="1"/>
  <c r="C5" i="1"/>
  <c r="C28" i="1" s="1"/>
  <c r="C46" i="1" s="1"/>
  <c r="C27" i="4" l="1"/>
  <c r="G27" i="4" s="1"/>
  <c r="D43" i="4" l="1"/>
  <c r="D27" i="4" l="1"/>
  <c r="C43" i="4"/>
  <c r="D50" i="4" l="1"/>
</calcChain>
</file>

<file path=xl/sharedStrings.xml><?xml version="1.0" encoding="utf-8"?>
<sst xmlns="http://schemas.openxmlformats.org/spreadsheetml/2006/main" count="275" uniqueCount="159">
  <si>
    <t>沙县第一中学</t>
  </si>
  <si>
    <r>
      <rPr>
        <sz val="11"/>
        <rFont val="仿宋_GB2312"/>
        <family val="3"/>
        <charset val="134"/>
      </rPr>
      <t>序号</t>
    </r>
  </si>
  <si>
    <r>
      <rPr>
        <sz val="11"/>
        <rFont val="仿宋_GB2312"/>
        <family val="3"/>
        <charset val="134"/>
      </rPr>
      <t>单位名称</t>
    </r>
  </si>
  <si>
    <r>
      <rPr>
        <sz val="11"/>
        <color indexed="8"/>
        <rFont val="仿宋_GB2312"/>
        <family val="3"/>
        <charset val="134"/>
      </rPr>
      <t>沙县第一中学</t>
    </r>
  </si>
  <si>
    <r>
      <t>50502-</t>
    </r>
    <r>
      <rPr>
        <sz val="11"/>
        <color theme="1"/>
        <rFont val="仿宋_GB2312"/>
        <family val="3"/>
        <charset val="134"/>
      </rPr>
      <t>商品和服务支出</t>
    </r>
    <phoneticPr fontId="1" type="noConversion"/>
  </si>
  <si>
    <r>
      <t>2022</t>
    </r>
    <r>
      <rPr>
        <b/>
        <sz val="16"/>
        <rFont val="宋体"/>
        <family val="3"/>
        <charset val="134"/>
      </rPr>
      <t>年省级公用经费预下达分配表</t>
    </r>
    <phoneticPr fontId="22" type="noConversion"/>
  </si>
  <si>
    <t>单位：三明市沙县区教育会计核算中心</t>
    <phoneticPr fontId="22" type="noConversion"/>
  </si>
  <si>
    <t>单位：元</t>
    <phoneticPr fontId="22" type="noConversion"/>
  </si>
  <si>
    <t>序号</t>
    <phoneticPr fontId="22" type="noConversion"/>
  </si>
  <si>
    <t>学校</t>
    <phoneticPr fontId="22" type="noConversion"/>
  </si>
  <si>
    <t>预算省级公用经费</t>
    <phoneticPr fontId="22" type="noConversion"/>
  </si>
  <si>
    <t>人数</t>
    <phoneticPr fontId="22" type="noConversion"/>
  </si>
  <si>
    <t>备注</t>
    <phoneticPr fontId="22" type="noConversion"/>
  </si>
  <si>
    <t>三明市沙县区实验小学</t>
    <phoneticPr fontId="22" type="noConversion"/>
  </si>
  <si>
    <t>三明市沙县区翠绿小学</t>
    <phoneticPr fontId="22" type="noConversion"/>
  </si>
  <si>
    <t>258400待下批</t>
    <phoneticPr fontId="22" type="noConversion"/>
  </si>
  <si>
    <t>三明市沙县区城关第一小学</t>
    <phoneticPr fontId="22" type="noConversion"/>
  </si>
  <si>
    <t>三明市沙县区城关第三小学</t>
    <phoneticPr fontId="22" type="noConversion"/>
  </si>
  <si>
    <t>三明市沙县区凤岗中心小学</t>
    <phoneticPr fontId="22" type="noConversion"/>
  </si>
  <si>
    <t>三明市沙县区夏茂第一中心小学</t>
    <phoneticPr fontId="22" type="noConversion"/>
  </si>
  <si>
    <t>三明市沙县区夏茂第二中心小学</t>
    <phoneticPr fontId="22" type="noConversion"/>
  </si>
  <si>
    <t>三明市沙县区高桥中心小学</t>
    <phoneticPr fontId="22" type="noConversion"/>
  </si>
  <si>
    <t>三明市沙县区富口中心小学</t>
    <phoneticPr fontId="22" type="noConversion"/>
  </si>
  <si>
    <t>三明市沙县区高砂中心小学</t>
    <phoneticPr fontId="22" type="noConversion"/>
  </si>
  <si>
    <t>三明市沙县区青州中心小学</t>
    <phoneticPr fontId="22" type="noConversion"/>
  </si>
  <si>
    <t>三明市沙县区青纸小学</t>
    <phoneticPr fontId="22" type="noConversion"/>
  </si>
  <si>
    <t>三明市沙县区涌溪中心小学</t>
    <phoneticPr fontId="22" type="noConversion"/>
  </si>
  <si>
    <t>三明市沙县区南阳中心小学</t>
    <phoneticPr fontId="22" type="noConversion"/>
  </si>
  <si>
    <t>三明市沙县区郑湖中心小学</t>
    <phoneticPr fontId="22" type="noConversion"/>
  </si>
  <si>
    <t>三明市沙县区大洛中心小学</t>
    <phoneticPr fontId="22" type="noConversion"/>
  </si>
  <si>
    <t>三明市沙县区南霞中心小学</t>
    <phoneticPr fontId="22" type="noConversion"/>
  </si>
  <si>
    <t>三明市沙县区湖源中心校（小学）</t>
    <phoneticPr fontId="22" type="noConversion"/>
  </si>
  <si>
    <t>少了27人</t>
    <phoneticPr fontId="22" type="noConversion"/>
  </si>
  <si>
    <t>三明市沙县区虬江第二中心小学</t>
    <phoneticPr fontId="22" type="noConversion"/>
  </si>
  <si>
    <t>三明市沙县区金沙小学</t>
    <phoneticPr fontId="22" type="noConversion"/>
  </si>
  <si>
    <t>三明市沙县区三官堂小学</t>
    <phoneticPr fontId="22" type="noConversion"/>
  </si>
  <si>
    <t>三明市沙县区金沙第二小学</t>
    <phoneticPr fontId="22" type="noConversion"/>
  </si>
  <si>
    <t>三明市沙县区金古小学</t>
    <phoneticPr fontId="22" type="noConversion"/>
  </si>
  <si>
    <t>三明市沙县区教育会计核算中心</t>
    <phoneticPr fontId="22" type="noConversion"/>
  </si>
  <si>
    <t>教育学院附属小学春季</t>
    <phoneticPr fontId="22" type="noConversion"/>
  </si>
  <si>
    <t>小学教育</t>
    <phoneticPr fontId="22" type="noConversion"/>
  </si>
  <si>
    <t>三明市沙县区第二中学</t>
    <phoneticPr fontId="22" type="noConversion"/>
  </si>
  <si>
    <t>三明市沙县区第三中学</t>
    <phoneticPr fontId="22" type="noConversion"/>
  </si>
  <si>
    <t>三明市沙县区高桥初级中学</t>
    <phoneticPr fontId="22" type="noConversion"/>
  </si>
  <si>
    <t>三明市沙县区富口初级中学</t>
    <phoneticPr fontId="22" type="noConversion"/>
  </si>
  <si>
    <t>三明市沙县区第六中学</t>
    <phoneticPr fontId="22" type="noConversion"/>
  </si>
  <si>
    <t>三明市沙县区高砂中学</t>
    <phoneticPr fontId="22" type="noConversion"/>
  </si>
  <si>
    <t>三明市沙县区南阳初级中学</t>
    <phoneticPr fontId="22" type="noConversion"/>
  </si>
  <si>
    <t>三明市沙县区郑湖初级中学</t>
    <phoneticPr fontId="22" type="noConversion"/>
  </si>
  <si>
    <t>三明市沙县区大洛初级中学</t>
    <phoneticPr fontId="22" type="noConversion"/>
  </si>
  <si>
    <t>三明市沙县区南霞初级中学</t>
    <phoneticPr fontId="22" type="noConversion"/>
  </si>
  <si>
    <t>三明市沙县区城南初级中学</t>
    <phoneticPr fontId="22" type="noConversion"/>
  </si>
  <si>
    <t>沙县一中分校</t>
    <phoneticPr fontId="22" type="noConversion"/>
  </si>
  <si>
    <t>三明市沙县区湖源中心校（初中）</t>
    <phoneticPr fontId="22" type="noConversion"/>
  </si>
  <si>
    <t>三明市沙县区第五中学</t>
    <phoneticPr fontId="22" type="noConversion"/>
  </si>
  <si>
    <t>中学教育</t>
    <phoneticPr fontId="22" type="noConversion"/>
  </si>
  <si>
    <r>
      <t>总</t>
    </r>
    <r>
      <rPr>
        <b/>
        <sz val="11"/>
        <rFont val="Times New Roman"/>
        <family val="1"/>
      </rPr>
      <t xml:space="preserve">        </t>
    </r>
    <r>
      <rPr>
        <b/>
        <sz val="11"/>
        <rFont val="宋体"/>
        <family val="3"/>
        <charset val="134"/>
      </rPr>
      <t>计</t>
    </r>
    <phoneticPr fontId="22" type="noConversion"/>
  </si>
  <si>
    <t>三明市沙县区实验小学</t>
  </si>
  <si>
    <t>三明市沙县区翠绿小学</t>
  </si>
  <si>
    <t>三明市沙县区城关第一小学</t>
  </si>
  <si>
    <t>三明市沙县区城关第三小学</t>
  </si>
  <si>
    <t>三明市沙县区凤岗中心小学</t>
  </si>
  <si>
    <t>三明市沙县区夏茂第一中心小学</t>
  </si>
  <si>
    <t>三明市沙县区夏茂第二中心小学</t>
  </si>
  <si>
    <t>三明市沙县区高桥中心小学</t>
  </si>
  <si>
    <t>三明市沙县区富口中心小学</t>
  </si>
  <si>
    <t>三明市沙县区高砂中心小学</t>
  </si>
  <si>
    <t>三明市沙县区青州中心小学</t>
  </si>
  <si>
    <t>三明市沙县区青纸小学</t>
  </si>
  <si>
    <t>三明市沙县区涌溪中心小学</t>
  </si>
  <si>
    <t>三明市沙县区南阳中心小学</t>
  </si>
  <si>
    <t>三明市沙县区郑湖中心小学</t>
  </si>
  <si>
    <t>三明市沙县区大洛中心小学</t>
  </si>
  <si>
    <t>三明市沙县区南霞中心小学</t>
  </si>
  <si>
    <t>三明市沙县区虬江第二中心小学</t>
  </si>
  <si>
    <t>三明市沙县区金沙小学</t>
  </si>
  <si>
    <t>三明市沙县区三官堂小学</t>
  </si>
  <si>
    <t>三明市沙县区金沙第二小学</t>
  </si>
  <si>
    <t>三明市沙县区金古小学</t>
  </si>
  <si>
    <t>三明市沙县区第二中学</t>
  </si>
  <si>
    <t>三明市沙县区第三中学</t>
  </si>
  <si>
    <t>三明市沙县区高桥初级中学</t>
  </si>
  <si>
    <t>三明市沙县区富口初级中学</t>
  </si>
  <si>
    <t>三明市沙县区第六中学</t>
  </si>
  <si>
    <t>三明市沙县区高砂中学</t>
  </si>
  <si>
    <t>三明市沙县区南阳初级中学</t>
  </si>
  <si>
    <t>三明市沙县区郑湖初级中学</t>
  </si>
  <si>
    <t>三明市沙县区大洛初级中学</t>
  </si>
  <si>
    <t>三明市沙县区南霞初级中学</t>
  </si>
  <si>
    <t>三明市沙县区城南初级中学</t>
  </si>
  <si>
    <t>三明市沙县区第五中学</t>
  </si>
  <si>
    <r>
      <t>2050203-</t>
    </r>
    <r>
      <rPr>
        <sz val="11"/>
        <color theme="1"/>
        <rFont val="仿宋_GB2312"/>
        <family val="3"/>
        <charset val="134"/>
      </rPr>
      <t>初中教育</t>
    </r>
    <phoneticPr fontId="1" type="noConversion"/>
  </si>
  <si>
    <t>三明市沙县区湖源中心校（小学）</t>
    <phoneticPr fontId="1" type="noConversion"/>
  </si>
  <si>
    <r>
      <rPr>
        <sz val="16"/>
        <color theme="1"/>
        <rFont val="仿宋_GB2312"/>
        <family val="3"/>
        <charset val="134"/>
      </rPr>
      <t>附件</t>
    </r>
    <phoneticPr fontId="1" type="noConversion"/>
  </si>
  <si>
    <r>
      <rPr>
        <sz val="11"/>
        <rFont val="仿宋_GB2312"/>
        <family val="3"/>
        <charset val="134"/>
      </rPr>
      <t>收回年初预算</t>
    </r>
    <phoneticPr fontId="1" type="noConversion"/>
  </si>
  <si>
    <r>
      <rPr>
        <sz val="11"/>
        <rFont val="仿宋_GB2312"/>
        <family val="3"/>
        <charset val="134"/>
      </rPr>
      <t>省公用经费
直达资金</t>
    </r>
    <phoneticPr fontId="1" type="noConversion"/>
  </si>
  <si>
    <r>
      <rPr>
        <sz val="11"/>
        <color theme="1"/>
        <rFont val="仿宋_GB2312"/>
        <family val="3"/>
        <charset val="134"/>
      </rPr>
      <t>政府经济分类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</si>
  <si>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三明市沙县区实验小学</t>
    </r>
    <phoneticPr fontId="1" type="noConversion"/>
  </si>
  <si>
    <r>
      <t>2050202-</t>
    </r>
    <r>
      <rPr>
        <sz val="11"/>
        <color theme="1"/>
        <rFont val="仿宋_GB2312"/>
        <family val="3"/>
        <charset val="134"/>
      </rPr>
      <t>小学教育</t>
    </r>
    <phoneticPr fontId="1" type="noConversion"/>
  </si>
  <si>
    <r>
      <t>50502-</t>
    </r>
    <r>
      <rPr>
        <sz val="11"/>
        <color theme="1"/>
        <rFont val="仿宋_GB2312"/>
        <family val="3"/>
        <charset val="134"/>
      </rPr>
      <t>商品和服务支出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</si>
  <si>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三明市沙县区翠绿小学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</si>
  <si>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三明市沙县区城关第一小学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</si>
  <si>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三明市沙县区城关第三小学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</si>
  <si>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三明市沙县区凤岗中心小学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</si>
  <si>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三明市沙县区夏茂第一中心小学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</si>
  <si>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三明市沙县区夏茂第二中心小学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</si>
  <si>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三明市沙县区高桥中心小学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</si>
  <si>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三明市沙县区高砂中心小学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</si>
  <si>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三明市沙县区青州中心小学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</si>
  <si>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三明市沙县区青纸小学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</si>
  <si>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三明市沙县区涌溪中心小学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</si>
  <si>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三明市沙县区南阳中心小学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</si>
  <si>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三明市沙县区郑湖中心小学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</si>
  <si>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三明市沙县区大洛中心小学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</si>
  <si>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三明市沙县区南霞中心小学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</si>
  <si>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三明市沙县区虬江第二中心小学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</si>
  <si>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三明市沙县区金沙小学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</si>
  <si>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三明市沙县区三官堂小学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</si>
  <si>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三明市沙县区金沙第二小学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</si>
  <si>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三明市沙县区金古小学</t>
    </r>
    <phoneticPr fontId="1" type="noConversion"/>
  </si>
  <si>
    <r>
      <rPr>
        <b/>
        <sz val="11"/>
        <color indexed="8"/>
        <rFont val="仿宋_GB2312"/>
        <family val="3"/>
        <charset val="134"/>
      </rPr>
      <t>小学教育小计</t>
    </r>
    <phoneticPr fontId="1" type="noConversion"/>
  </si>
  <si>
    <r>
      <rPr>
        <sz val="11"/>
        <color indexed="8"/>
        <rFont val="仿宋_GB2312"/>
        <family val="3"/>
        <charset val="134"/>
      </rPr>
      <t>三明市沙县区第二中学</t>
    </r>
  </si>
  <si>
    <r>
      <rPr>
        <sz val="11"/>
        <color indexed="8"/>
        <rFont val="仿宋_GB2312"/>
        <family val="3"/>
        <charset val="134"/>
      </rPr>
      <t>三明市沙县区第三中学</t>
    </r>
  </si>
  <si>
    <r>
      <rPr>
        <sz val="11"/>
        <color indexed="8"/>
        <rFont val="仿宋_GB2312"/>
        <family val="3"/>
        <charset val="134"/>
      </rPr>
      <t>三明市沙县区高桥初级中学</t>
    </r>
  </si>
  <si>
    <r>
      <rPr>
        <sz val="11"/>
        <rFont val="仿宋_GB2312"/>
        <family val="3"/>
        <charset val="134"/>
      </rPr>
      <t>三明市沙县区第六中学</t>
    </r>
  </si>
  <si>
    <r>
      <rPr>
        <sz val="11"/>
        <rFont val="仿宋_GB2312"/>
        <family val="3"/>
        <charset val="134"/>
      </rPr>
      <t>三明市沙县区高砂中学</t>
    </r>
  </si>
  <si>
    <r>
      <rPr>
        <sz val="11"/>
        <rFont val="仿宋_GB2312"/>
        <family val="3"/>
        <charset val="134"/>
      </rPr>
      <t>三明市沙县区南阳初级中学</t>
    </r>
  </si>
  <si>
    <r>
      <rPr>
        <sz val="11"/>
        <rFont val="仿宋_GB2312"/>
        <family val="3"/>
        <charset val="134"/>
      </rPr>
      <t>三明市沙县区郑湖初级中学</t>
    </r>
  </si>
  <si>
    <r>
      <rPr>
        <sz val="11"/>
        <rFont val="仿宋_GB2312"/>
        <family val="3"/>
        <charset val="134"/>
      </rPr>
      <t>三明市沙县区大洛初级中学</t>
    </r>
  </si>
  <si>
    <r>
      <rPr>
        <sz val="11"/>
        <rFont val="仿宋_GB2312"/>
        <family val="3"/>
        <charset val="134"/>
      </rPr>
      <t>三明市沙县区南霞初级中学</t>
    </r>
  </si>
  <si>
    <r>
      <rPr>
        <sz val="11"/>
        <rFont val="仿宋_GB2312"/>
        <family val="3"/>
        <charset val="134"/>
      </rPr>
      <t>三明市沙县区城南初级中学</t>
    </r>
  </si>
  <si>
    <r>
      <rPr>
        <sz val="11"/>
        <rFont val="仿宋_GB2312"/>
        <family val="3"/>
        <charset val="134"/>
      </rPr>
      <t>沙县一中分校</t>
    </r>
  </si>
  <si>
    <r>
      <rPr>
        <sz val="11"/>
        <rFont val="仿宋_GB2312"/>
        <family val="3"/>
        <charset val="134"/>
      </rPr>
      <t>三明市沙县区湖源中心校（初中）</t>
    </r>
  </si>
  <si>
    <r>
      <rPr>
        <sz val="11"/>
        <color indexed="8"/>
        <rFont val="仿宋_GB2312"/>
        <family val="3"/>
        <charset val="134"/>
      </rPr>
      <t>三明市沙县区第五中学</t>
    </r>
  </si>
  <si>
    <r>
      <rPr>
        <b/>
        <sz val="11"/>
        <color theme="1"/>
        <rFont val="仿宋_GB2312"/>
        <family val="3"/>
        <charset val="134"/>
      </rPr>
      <t>初中教育小计</t>
    </r>
    <phoneticPr fontId="1" type="noConversion"/>
  </si>
  <si>
    <r>
      <rPr>
        <sz val="11"/>
        <color theme="1"/>
        <rFont val="仿宋_GB2312"/>
        <family val="3"/>
        <charset val="134"/>
      </rPr>
      <t>中小学义务教育营养改善补助、困难学生生活补助</t>
    </r>
    <phoneticPr fontId="1" type="noConversion"/>
  </si>
  <si>
    <r>
      <rPr>
        <sz val="11"/>
        <color theme="1"/>
        <rFont val="仿宋_GB2312"/>
        <family val="3"/>
        <charset val="134"/>
      </rPr>
      <t>项目</t>
    </r>
    <phoneticPr fontId="1" type="noConversion"/>
  </si>
  <si>
    <r>
      <rPr>
        <sz val="11"/>
        <color theme="1"/>
        <rFont val="仿宋_GB2312"/>
        <family val="3"/>
        <charset val="134"/>
      </rPr>
      <t>金额</t>
    </r>
    <phoneticPr fontId="1" type="noConversion"/>
  </si>
  <si>
    <r>
      <rPr>
        <sz val="11"/>
        <color theme="1"/>
        <rFont val="仿宋_GB2312"/>
        <family val="3"/>
        <charset val="134"/>
      </rPr>
      <t>政府经济分类</t>
    </r>
    <phoneticPr fontId="1" type="noConversion"/>
  </si>
  <si>
    <r>
      <rPr>
        <sz val="11"/>
        <color theme="1"/>
        <rFont val="仿宋_GB2312"/>
        <family val="3"/>
        <charset val="134"/>
      </rPr>
      <t>沙县教育局</t>
    </r>
    <phoneticPr fontId="1" type="noConversion"/>
  </si>
  <si>
    <r>
      <rPr>
        <sz val="11"/>
        <color theme="1"/>
        <rFont val="仿宋_GB2312"/>
        <family val="3"/>
        <charset val="134"/>
      </rPr>
      <t>营养改善补助</t>
    </r>
    <phoneticPr fontId="1" type="noConversion"/>
  </si>
  <si>
    <r>
      <t>2050202-</t>
    </r>
    <r>
      <rPr>
        <sz val="11"/>
        <color theme="1"/>
        <rFont val="仿宋_GB2312"/>
        <family val="3"/>
        <charset val="134"/>
      </rPr>
      <t>小学教育</t>
    </r>
    <phoneticPr fontId="1" type="noConversion"/>
  </si>
  <si>
    <r>
      <t>50902-</t>
    </r>
    <r>
      <rPr>
        <sz val="11"/>
        <color theme="1"/>
        <rFont val="仿宋_GB2312"/>
        <family val="3"/>
        <charset val="134"/>
      </rPr>
      <t>助学金</t>
    </r>
    <phoneticPr fontId="1" type="noConversion"/>
  </si>
  <si>
    <r>
      <rPr>
        <sz val="11"/>
        <color theme="1"/>
        <rFont val="仿宋_GB2312"/>
        <family val="3"/>
        <charset val="134"/>
      </rPr>
      <t>困难学生生活补助</t>
    </r>
    <phoneticPr fontId="1" type="noConversion"/>
  </si>
  <si>
    <r>
      <rPr>
        <b/>
        <sz val="11"/>
        <color theme="1"/>
        <rFont val="仿宋_GB2312"/>
        <family val="3"/>
        <charset val="134"/>
      </rPr>
      <t>合计</t>
    </r>
    <phoneticPr fontId="1" type="noConversion"/>
  </si>
  <si>
    <r>
      <rPr>
        <sz val="11"/>
        <color theme="1"/>
        <rFont val="仿宋_GB2312"/>
        <family val="3"/>
        <charset val="134"/>
      </rPr>
      <t>合计：大写人民币贰仟捌佰柒拾贰万元整</t>
    </r>
    <phoneticPr fontId="1" type="noConversion"/>
  </si>
  <si>
    <r>
      <rPr>
        <sz val="11"/>
        <color theme="1"/>
        <rFont val="仿宋_GB2312"/>
        <family val="3"/>
        <charset val="134"/>
      </rPr>
      <t>科目</t>
    </r>
    <r>
      <rPr>
        <sz val="11"/>
        <color theme="1"/>
        <rFont val="Times New Roman"/>
        <family val="1"/>
      </rPr>
      <t xml:space="preserve"> </t>
    </r>
    <phoneticPr fontId="1" type="noConversion"/>
  </si>
  <si>
    <r>
      <rPr>
        <sz val="11"/>
        <color theme="1"/>
        <rFont val="仿宋_GB2312"/>
        <family val="3"/>
        <charset val="134"/>
      </rPr>
      <t>科目</t>
    </r>
    <r>
      <rPr>
        <sz val="11"/>
        <color theme="1"/>
        <rFont val="Times New Roman"/>
        <family val="1"/>
      </rPr>
      <t xml:space="preserve"> </t>
    </r>
    <phoneticPr fontId="1" type="noConversion"/>
  </si>
  <si>
    <t>省级公用经费-运转经费</t>
  </si>
  <si>
    <t>省级公用经费－运转经费</t>
  </si>
  <si>
    <t>省级公用经费-运转经费（维修（护）费）</t>
  </si>
  <si>
    <t>省级公用经费-运转经费（专用材料费）</t>
  </si>
  <si>
    <t>省级公用经费-办公费</t>
  </si>
  <si>
    <t>三明市沙县区湖源中心学校</t>
  </si>
  <si>
    <t>三明市沙县区第一中学</t>
  </si>
  <si>
    <t>三明市沙县区第一中学分校</t>
  </si>
  <si>
    <t>三明市沙县区富口中心学校（初中）</t>
    <phoneticPr fontId="1" type="noConversion"/>
  </si>
  <si>
    <t>三明市沙县区富口中心学校（小学）</t>
    <phoneticPr fontId="1" type="noConversion"/>
  </si>
  <si>
    <r>
      <t>2022</t>
    </r>
    <r>
      <rPr>
        <b/>
        <sz val="14"/>
        <color theme="1"/>
        <rFont val="仿宋_GB2312"/>
        <family val="3"/>
        <charset val="134"/>
      </rPr>
      <t>年城乡义务教育补助经费（直达资金）指标表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</si>
</sst>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;_倀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1"/>
      <color indexed="8"/>
      <name val="仿宋_GB2312"/>
      <family val="3"/>
      <charset val="134"/>
    </font>
    <font>
      <b/>
      <sz val="11"/>
      <color indexed="8"/>
      <name val="仿宋_GB2312"/>
      <family val="3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6"/>
      <name val="Times New Roman"/>
      <family val="1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b/>
      <sz val="14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/>
    <xf numFmtId="0" fontId="6" fillId="0" borderId="0"/>
    <xf numFmtId="0" fontId="3" fillId="0" borderId="0"/>
    <xf numFmtId="0" fontId="2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</cellStyleXfs>
  <cellXfs count="59">
    <xf numFmtId="0" fontId="0" fillId="0" borderId="0" xfId="0">
      <alignment vertical="center"/>
    </xf>
    <xf numFmtId="0" fontId="15" fillId="0" borderId="1" xfId="1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5" fillId="0" borderId="1" xfId="8" applyFont="1" applyFill="1" applyBorder="1" applyAlignment="1">
      <alignment horizontal="center" vertical="center" wrapText="1"/>
    </xf>
    <xf numFmtId="0" fontId="15" fillId="0" borderId="1" xfId="8" applyFont="1" applyFill="1" applyBorder="1" applyAlignment="1">
      <alignment horizontal="right" vertical="center" wrapText="1"/>
    </xf>
    <xf numFmtId="0" fontId="18" fillId="0" borderId="1" xfId="0" applyFont="1" applyBorder="1" applyAlignment="1">
      <alignment vertical="center"/>
    </xf>
    <xf numFmtId="0" fontId="19" fillId="0" borderId="1" xfId="5" applyFont="1" applyFill="1" applyBorder="1" applyAlignment="1" applyProtection="1">
      <alignment horizontal="left" vertical="center" wrapText="1"/>
      <protection locked="0"/>
    </xf>
    <xf numFmtId="0" fontId="17" fillId="0" borderId="1" xfId="9" applyFont="1" applyBorder="1" applyAlignment="1" applyProtection="1">
      <alignment horizontal="left" vertical="center" wrapText="1"/>
      <protection locked="0"/>
    </xf>
    <xf numFmtId="0" fontId="15" fillId="0" borderId="1" xfId="13" applyFont="1" applyFill="1" applyBorder="1" applyAlignment="1">
      <alignment horizontal="center" vertical="center" wrapText="1"/>
    </xf>
    <xf numFmtId="0" fontId="15" fillId="0" borderId="1" xfId="9" applyFont="1" applyBorder="1" applyAlignment="1" applyProtection="1">
      <alignment horizontal="left" vertical="center" wrapText="1"/>
      <protection locked="0"/>
    </xf>
    <xf numFmtId="0" fontId="15" fillId="0" borderId="1" xfId="11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4" applyFont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 wrapText="1"/>
    </xf>
    <xf numFmtId="0" fontId="9" fillId="0" borderId="0" xfId="8" applyFont="1" applyFill="1" applyBorder="1" applyAlignment="1">
      <alignment horizontal="right" wrapText="1"/>
    </xf>
    <xf numFmtId="0" fontId="10" fillId="0" borderId="0" xfId="9" applyFont="1" applyBorder="1" applyAlignment="1" applyProtection="1">
      <alignment horizontal="left" wrapText="1"/>
      <protection locked="0"/>
    </xf>
    <xf numFmtId="0" fontId="9" fillId="0" borderId="0" xfId="13" applyFont="1" applyFill="1" applyBorder="1" applyAlignment="1">
      <alignment horizontal="center" wrapText="1"/>
    </xf>
    <xf numFmtId="0" fontId="9" fillId="0" borderId="0" xfId="9" applyFont="1" applyBorder="1" applyAlignment="1" applyProtection="1">
      <alignment horizontal="left" wrapText="1"/>
      <protection locked="0"/>
    </xf>
    <xf numFmtId="0" fontId="9" fillId="0" borderId="0" xfId="11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5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3" fillId="0" borderId="1" xfId="0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3" xfId="0" applyFont="1" applyBorder="1" applyAlignment="1" applyProtection="1">
      <alignment horizontal="left" wrapText="1"/>
      <protection locked="0"/>
    </xf>
    <xf numFmtId="0" fontId="23" fillId="0" borderId="1" xfId="4" applyFont="1" applyFill="1" applyBorder="1" applyAlignment="1">
      <alignment horizontal="center" wrapText="1"/>
    </xf>
    <xf numFmtId="0" fontId="24" fillId="0" borderId="3" xfId="0" applyFont="1" applyBorder="1" applyAlignment="1" applyProtection="1">
      <alignment horizontal="left" wrapText="1"/>
      <protection locked="0"/>
    </xf>
    <xf numFmtId="0" fontId="23" fillId="0" borderId="1" xfId="4" applyFont="1" applyBorder="1" applyAlignment="1">
      <alignment horizontal="left"/>
    </xf>
    <xf numFmtId="0" fontId="23" fillId="0" borderId="4" xfId="0" applyFont="1" applyBorder="1" applyAlignment="1" applyProtection="1">
      <alignment horizontal="left" wrapText="1"/>
      <protection locked="0"/>
    </xf>
    <xf numFmtId="0" fontId="23" fillId="0" borderId="1" xfId="0" applyFont="1" applyBorder="1" applyAlignment="1" applyProtection="1">
      <alignment horizontal="left" wrapText="1"/>
      <protection locked="0"/>
    </xf>
    <xf numFmtId="0" fontId="23" fillId="0" borderId="1" xfId="0" applyFont="1" applyBorder="1" applyAlignment="1">
      <alignment horizontal="left" vertical="center"/>
    </xf>
    <xf numFmtId="176" fontId="25" fillId="0" borderId="1" xfId="4" applyNumberFormat="1" applyFont="1" applyBorder="1" applyAlignment="1">
      <alignment horizontal="left"/>
    </xf>
    <xf numFmtId="176" fontId="26" fillId="0" borderId="1" xfId="4" applyNumberFormat="1" applyFont="1" applyBorder="1" applyAlignment="1">
      <alignment horizontal="center"/>
    </xf>
    <xf numFmtId="0" fontId="23" fillId="0" borderId="0" xfId="0" applyFont="1" applyBorder="1" applyAlignment="1" applyProtection="1">
      <alignment horizontal="left" wrapText="1"/>
      <protection locked="0"/>
    </xf>
    <xf numFmtId="0" fontId="25" fillId="0" borderId="1" xfId="4" applyFont="1" applyBorder="1" applyAlignment="1">
      <alignment horizontal="left"/>
    </xf>
    <xf numFmtId="177" fontId="25" fillId="0" borderId="1" xfId="4" applyNumberFormat="1" applyFont="1" applyBorder="1" applyAlignment="1">
      <alignment horizontal="center"/>
    </xf>
    <xf numFmtId="0" fontId="11" fillId="0" borderId="1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0" fillId="0" borderId="5" xfId="0" applyNumberFormat="1" applyFont="1" applyFill="1" applyBorder="1" applyAlignment="1" applyProtection="1">
      <alignment vertical="center"/>
    </xf>
    <xf numFmtId="4" fontId="0" fillId="0" borderId="7" xfId="0" applyNumberFormat="1" applyFont="1" applyFill="1" applyBorder="1" applyAlignment="1" applyProtection="1">
      <alignment horizontal="right" vertical="center"/>
    </xf>
    <xf numFmtId="0" fontId="5" fillId="0" borderId="1" xfId="9" applyFont="1" applyBorder="1" applyAlignment="1" applyProtection="1">
      <alignment horizontal="left" vertical="center" wrapText="1"/>
      <protection locked="0"/>
    </xf>
    <xf numFmtId="0" fontId="20" fillId="0" borderId="0" xfId="4" applyFont="1" applyAlignment="1">
      <alignment horizontal="center"/>
    </xf>
    <xf numFmtId="49" fontId="2" fillId="0" borderId="2" xfId="0" applyNumberFormat="1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5" fillId="0" borderId="1" xfId="4" applyFont="1" applyFill="1" applyBorder="1" applyAlignment="1">
      <alignment horizontal="center" vertical="center" wrapText="1"/>
    </xf>
  </cellXfs>
  <cellStyles count="14">
    <cellStyle name="常规" xfId="0" builtinId="0"/>
    <cellStyle name="常规 2" xfId="1"/>
    <cellStyle name="常规 2 2" xfId="2"/>
    <cellStyle name="常规 3" xfId="5"/>
    <cellStyle name="常规 5" xfId="3"/>
    <cellStyle name="常规 5 2" xfId="6"/>
    <cellStyle name="常规 5 3" xfId="7"/>
    <cellStyle name="常规 5 4" xfId="10"/>
    <cellStyle name="常规 5 5" xfId="12"/>
    <cellStyle name="常规 6" xfId="9"/>
    <cellStyle name="常规_Sheet1" xfId="4"/>
    <cellStyle name="常规_Sheet1 3" xfId="8"/>
    <cellStyle name="常规_Sheet1 4" xfId="11"/>
    <cellStyle name="常规_Sheet1 5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5" workbookViewId="0">
      <selection activeCell="C29" sqref="C29:C43"/>
    </sheetView>
  </sheetViews>
  <sheetFormatPr defaultRowHeight="13.5"/>
  <cols>
    <col min="1" max="1" width="7.375" style="16" customWidth="1"/>
    <col min="2" max="2" width="33.5" style="16" customWidth="1"/>
    <col min="3" max="3" width="17.25" style="16" bestFit="1" customWidth="1"/>
    <col min="4" max="4" width="9.125" style="16" bestFit="1" customWidth="1"/>
    <col min="5" max="5" width="9" style="16" customWidth="1"/>
    <col min="6" max="6" width="19" style="16" customWidth="1"/>
    <col min="7" max="7" width="14.25" style="16" customWidth="1"/>
    <col min="8" max="8" width="13.5" style="16" customWidth="1"/>
    <col min="9" max="9" width="12.125" style="16" customWidth="1"/>
    <col min="10" max="16384" width="9" style="16"/>
  </cols>
  <sheetData>
    <row r="1" spans="1:8" ht="36.75" customHeight="1">
      <c r="A1" s="47" t="s">
        <v>5</v>
      </c>
      <c r="B1" s="47"/>
      <c r="C1" s="47"/>
      <c r="D1" s="47"/>
      <c r="E1" s="47"/>
      <c r="F1" s="17"/>
      <c r="G1" s="17"/>
      <c r="H1" s="18"/>
    </row>
    <row r="2" spans="1:8" ht="14.25">
      <c r="A2" s="48" t="s">
        <v>6</v>
      </c>
      <c r="B2" s="49"/>
      <c r="C2" s="25">
        <v>44562</v>
      </c>
      <c r="D2" s="25"/>
      <c r="E2" s="26" t="s">
        <v>7</v>
      </c>
      <c r="F2" s="20"/>
      <c r="G2" s="21"/>
      <c r="H2" s="19"/>
    </row>
    <row r="3" spans="1:8">
      <c r="A3" s="27" t="s">
        <v>8</v>
      </c>
      <c r="B3" s="28" t="s">
        <v>9</v>
      </c>
      <c r="C3" s="28" t="s">
        <v>10</v>
      </c>
      <c r="D3" s="28" t="s">
        <v>11</v>
      </c>
      <c r="E3" s="27" t="s">
        <v>12</v>
      </c>
      <c r="F3" s="20"/>
      <c r="G3" s="21"/>
      <c r="H3" s="19"/>
    </row>
    <row r="4" spans="1:8">
      <c r="A4" s="27">
        <v>1</v>
      </c>
      <c r="B4" s="29" t="s">
        <v>13</v>
      </c>
      <c r="C4" s="30">
        <v>1498800</v>
      </c>
      <c r="D4" s="30"/>
      <c r="E4" s="27"/>
      <c r="F4" s="20"/>
      <c r="G4" s="21"/>
      <c r="H4" s="19"/>
    </row>
    <row r="5" spans="1:8">
      <c r="A5" s="27">
        <v>2</v>
      </c>
      <c r="B5" s="29" t="s">
        <v>14</v>
      </c>
      <c r="C5" s="30">
        <f>1440100-258400</f>
        <v>1181700</v>
      </c>
      <c r="D5" s="30"/>
      <c r="E5" s="27" t="s">
        <v>15</v>
      </c>
      <c r="F5" s="22"/>
      <c r="G5" s="21"/>
      <c r="H5" s="19"/>
    </row>
    <row r="6" spans="1:8">
      <c r="A6" s="27">
        <v>3</v>
      </c>
      <c r="B6" s="29" t="s">
        <v>16</v>
      </c>
      <c r="C6" s="30">
        <v>538700</v>
      </c>
      <c r="D6" s="30"/>
      <c r="E6" s="27"/>
      <c r="F6" s="22"/>
      <c r="G6" s="21"/>
      <c r="H6" s="19"/>
    </row>
    <row r="7" spans="1:8">
      <c r="A7" s="27">
        <v>4</v>
      </c>
      <c r="B7" s="29" t="s">
        <v>17</v>
      </c>
      <c r="C7" s="30">
        <v>1572100</v>
      </c>
      <c r="D7" s="30"/>
      <c r="E7" s="27"/>
      <c r="F7" s="22"/>
      <c r="G7" s="21"/>
      <c r="H7" s="19"/>
    </row>
    <row r="8" spans="1:8">
      <c r="A8" s="27">
        <v>5</v>
      </c>
      <c r="B8" s="29" t="s">
        <v>18</v>
      </c>
      <c r="C8" s="30">
        <v>929500</v>
      </c>
      <c r="D8" s="30"/>
      <c r="E8" s="27"/>
      <c r="F8" s="22"/>
      <c r="G8" s="21"/>
      <c r="H8" s="19"/>
    </row>
    <row r="9" spans="1:8">
      <c r="A9" s="27">
        <v>6</v>
      </c>
      <c r="B9" s="29" t="s">
        <v>19</v>
      </c>
      <c r="C9" s="30">
        <v>512600</v>
      </c>
      <c r="D9" s="30"/>
      <c r="E9" s="27"/>
      <c r="F9" s="22"/>
      <c r="G9" s="21"/>
      <c r="H9" s="19"/>
    </row>
    <row r="10" spans="1:8">
      <c r="A10" s="27">
        <v>7</v>
      </c>
      <c r="B10" s="29" t="s">
        <v>20</v>
      </c>
      <c r="C10" s="30">
        <v>599900</v>
      </c>
      <c r="D10" s="30"/>
      <c r="E10" s="27"/>
      <c r="F10" s="22"/>
      <c r="G10" s="21"/>
      <c r="H10" s="19"/>
    </row>
    <row r="11" spans="1:8">
      <c r="A11" s="27">
        <v>8</v>
      </c>
      <c r="B11" s="29" t="s">
        <v>21</v>
      </c>
      <c r="C11" s="30">
        <v>1004100</v>
      </c>
      <c r="D11" s="30"/>
      <c r="E11" s="27"/>
      <c r="F11" s="22"/>
      <c r="G11" s="21"/>
      <c r="H11" s="19"/>
    </row>
    <row r="12" spans="1:8">
      <c r="A12" s="27">
        <v>9</v>
      </c>
      <c r="B12" s="29" t="s">
        <v>22</v>
      </c>
      <c r="C12" s="30">
        <v>157500</v>
      </c>
      <c r="D12" s="30"/>
      <c r="E12" s="27"/>
      <c r="F12" s="22"/>
      <c r="G12" s="21"/>
      <c r="H12" s="19"/>
    </row>
    <row r="13" spans="1:8">
      <c r="A13" s="27">
        <v>10</v>
      </c>
      <c r="B13" s="29" t="s">
        <v>23</v>
      </c>
      <c r="C13" s="30">
        <v>407400</v>
      </c>
      <c r="D13" s="30"/>
      <c r="E13" s="27"/>
      <c r="F13" s="22"/>
      <c r="G13" s="21"/>
      <c r="H13" s="19"/>
    </row>
    <row r="14" spans="1:8">
      <c r="A14" s="27">
        <v>11</v>
      </c>
      <c r="B14" s="29" t="s">
        <v>24</v>
      </c>
      <c r="C14" s="30">
        <v>127500</v>
      </c>
      <c r="D14" s="30"/>
      <c r="E14" s="27"/>
      <c r="F14" s="23"/>
      <c r="G14" s="21"/>
      <c r="H14" s="19"/>
    </row>
    <row r="15" spans="1:8">
      <c r="A15" s="27">
        <v>12</v>
      </c>
      <c r="B15" s="29" t="s">
        <v>25</v>
      </c>
      <c r="C15" s="30">
        <v>318800</v>
      </c>
      <c r="D15" s="30"/>
      <c r="E15" s="27"/>
      <c r="F15" s="20"/>
      <c r="G15" s="21"/>
      <c r="H15" s="19"/>
    </row>
    <row r="16" spans="1:8">
      <c r="A16" s="27">
        <v>13</v>
      </c>
      <c r="B16" s="29" t="s">
        <v>26</v>
      </c>
      <c r="C16" s="30">
        <v>191300</v>
      </c>
      <c r="D16" s="30"/>
      <c r="E16" s="27"/>
      <c r="F16" s="20"/>
      <c r="G16" s="21"/>
      <c r="H16" s="19"/>
    </row>
    <row r="17" spans="1:6">
      <c r="A17" s="27">
        <v>14</v>
      </c>
      <c r="B17" s="29" t="s">
        <v>27</v>
      </c>
      <c r="C17" s="30">
        <v>192500</v>
      </c>
      <c r="D17" s="30"/>
      <c r="E17" s="27"/>
      <c r="F17" s="24"/>
    </row>
    <row r="18" spans="1:6">
      <c r="A18" s="27">
        <v>15</v>
      </c>
      <c r="B18" s="29" t="s">
        <v>28</v>
      </c>
      <c r="C18" s="30">
        <v>497300</v>
      </c>
      <c r="D18" s="30"/>
      <c r="E18" s="27"/>
    </row>
    <row r="19" spans="1:6">
      <c r="A19" s="27">
        <v>16</v>
      </c>
      <c r="B19" s="29" t="s">
        <v>29</v>
      </c>
      <c r="C19" s="30">
        <v>172800</v>
      </c>
      <c r="D19" s="30"/>
      <c r="E19" s="27"/>
    </row>
    <row r="20" spans="1:6">
      <c r="A20" s="27">
        <v>17</v>
      </c>
      <c r="B20" s="31" t="s">
        <v>30</v>
      </c>
      <c r="C20" s="30">
        <v>446300</v>
      </c>
      <c r="D20" s="30"/>
      <c r="E20" s="27"/>
    </row>
    <row r="21" spans="1:6">
      <c r="A21" s="27">
        <v>18</v>
      </c>
      <c r="B21" s="32" t="s">
        <v>31</v>
      </c>
      <c r="C21" s="30">
        <v>200200</v>
      </c>
      <c r="D21" s="30" t="s">
        <v>32</v>
      </c>
      <c r="E21" s="27"/>
    </row>
    <row r="22" spans="1:6">
      <c r="A22" s="27">
        <v>19</v>
      </c>
      <c r="B22" s="29" t="s">
        <v>33</v>
      </c>
      <c r="C22" s="30">
        <v>306000</v>
      </c>
      <c r="D22" s="30"/>
      <c r="E22" s="27"/>
    </row>
    <row r="23" spans="1:6">
      <c r="A23" s="27">
        <v>20</v>
      </c>
      <c r="B23" s="29" t="s">
        <v>34</v>
      </c>
      <c r="C23" s="30">
        <v>1980100</v>
      </c>
      <c r="D23" s="30"/>
      <c r="E23" s="27"/>
    </row>
    <row r="24" spans="1:6">
      <c r="A24" s="27">
        <v>21</v>
      </c>
      <c r="B24" s="29" t="s">
        <v>35</v>
      </c>
      <c r="C24" s="30">
        <v>1206200</v>
      </c>
      <c r="D24" s="30"/>
      <c r="E24" s="27"/>
    </row>
    <row r="25" spans="1:6">
      <c r="A25" s="27">
        <v>22</v>
      </c>
      <c r="B25" s="33" t="s">
        <v>36</v>
      </c>
      <c r="C25" s="30">
        <v>1619900</v>
      </c>
      <c r="D25" s="30"/>
      <c r="E25" s="27"/>
    </row>
    <row r="26" spans="1:6">
      <c r="A26" s="27">
        <v>23</v>
      </c>
      <c r="B26" s="34" t="s">
        <v>37</v>
      </c>
      <c r="C26" s="30">
        <v>720400</v>
      </c>
      <c r="D26" s="30"/>
      <c r="E26" s="27"/>
    </row>
    <row r="27" spans="1:6">
      <c r="A27" s="27">
        <v>24</v>
      </c>
      <c r="B27" s="34" t="s">
        <v>38</v>
      </c>
      <c r="C27" s="30">
        <f>ROUND(771*750*0.85/2,-2)</f>
        <v>245800</v>
      </c>
      <c r="D27" s="30"/>
      <c r="E27" s="35" t="s">
        <v>39</v>
      </c>
    </row>
    <row r="28" spans="1:6" ht="14.25">
      <c r="A28" s="27"/>
      <c r="B28" s="36" t="s">
        <v>40</v>
      </c>
      <c r="C28" s="37">
        <f>SUM(C4:C27)</f>
        <v>16627400</v>
      </c>
      <c r="D28" s="37"/>
      <c r="E28" s="27"/>
    </row>
    <row r="29" spans="1:6">
      <c r="A29" s="27">
        <v>25</v>
      </c>
      <c r="B29" s="29" t="s">
        <v>41</v>
      </c>
      <c r="C29" s="30">
        <v>545100</v>
      </c>
      <c r="D29" s="30"/>
      <c r="E29" s="27"/>
    </row>
    <row r="30" spans="1:6">
      <c r="A30" s="27">
        <v>26</v>
      </c>
      <c r="B30" s="29" t="s">
        <v>42</v>
      </c>
      <c r="C30" s="30">
        <v>1543100</v>
      </c>
      <c r="D30" s="30"/>
      <c r="E30" s="27"/>
    </row>
    <row r="31" spans="1:6">
      <c r="A31" s="27">
        <v>27</v>
      </c>
      <c r="B31" s="31" t="s">
        <v>43</v>
      </c>
      <c r="C31" s="30">
        <v>242300</v>
      </c>
      <c r="D31" s="30"/>
      <c r="E31" s="27"/>
    </row>
    <row r="32" spans="1:6">
      <c r="A32" s="27">
        <v>28</v>
      </c>
      <c r="B32" s="29" t="s">
        <v>44</v>
      </c>
      <c r="C32" s="30">
        <v>242300</v>
      </c>
      <c r="D32" s="30"/>
      <c r="E32" s="27"/>
    </row>
    <row r="33" spans="1:5">
      <c r="A33" s="27">
        <v>29</v>
      </c>
      <c r="B33" s="29" t="s">
        <v>45</v>
      </c>
      <c r="C33" s="30">
        <v>2202100</v>
      </c>
      <c r="D33" s="30"/>
      <c r="E33" s="27"/>
    </row>
    <row r="34" spans="1:5">
      <c r="A34" s="27">
        <v>30</v>
      </c>
      <c r="B34" s="29" t="s">
        <v>46</v>
      </c>
      <c r="C34" s="30">
        <v>242300</v>
      </c>
      <c r="D34" s="30"/>
      <c r="E34" s="27"/>
    </row>
    <row r="35" spans="1:5">
      <c r="A35" s="27">
        <v>31</v>
      </c>
      <c r="B35" s="31" t="s">
        <v>47</v>
      </c>
      <c r="C35" s="30">
        <v>242300</v>
      </c>
      <c r="D35" s="30"/>
      <c r="E35" s="27"/>
    </row>
    <row r="36" spans="1:5">
      <c r="A36" s="27">
        <v>32</v>
      </c>
      <c r="B36" s="29" t="s">
        <v>48</v>
      </c>
      <c r="C36" s="30">
        <v>242300</v>
      </c>
      <c r="D36" s="30"/>
      <c r="E36" s="27"/>
    </row>
    <row r="37" spans="1:5">
      <c r="A37" s="27">
        <v>33</v>
      </c>
      <c r="B37" s="29" t="s">
        <v>49</v>
      </c>
      <c r="C37" s="30">
        <v>242300</v>
      </c>
      <c r="D37" s="30"/>
      <c r="E37" s="27"/>
    </row>
    <row r="38" spans="1:5">
      <c r="A38" s="27">
        <v>34</v>
      </c>
      <c r="B38" s="29" t="s">
        <v>50</v>
      </c>
      <c r="C38" s="30">
        <v>242300</v>
      </c>
      <c r="D38" s="30"/>
      <c r="E38" s="27"/>
    </row>
    <row r="39" spans="1:5">
      <c r="A39" s="27">
        <v>35</v>
      </c>
      <c r="B39" s="29" t="s">
        <v>51</v>
      </c>
      <c r="C39" s="30">
        <v>1409900</v>
      </c>
      <c r="D39" s="30"/>
      <c r="E39" s="27"/>
    </row>
    <row r="40" spans="1:5">
      <c r="A40" s="27">
        <v>36</v>
      </c>
      <c r="B40" s="38" t="s">
        <v>52</v>
      </c>
      <c r="C40" s="30">
        <v>981900</v>
      </c>
      <c r="D40" s="30"/>
      <c r="E40" s="27"/>
    </row>
    <row r="41" spans="1:5">
      <c r="A41" s="27">
        <v>37</v>
      </c>
      <c r="B41" s="32" t="s">
        <v>53</v>
      </c>
      <c r="C41" s="30">
        <v>242300</v>
      </c>
      <c r="D41" s="30"/>
      <c r="E41" s="27"/>
    </row>
    <row r="42" spans="1:5">
      <c r="A42" s="27">
        <v>38</v>
      </c>
      <c r="B42" s="29" t="s">
        <v>54</v>
      </c>
      <c r="C42" s="30">
        <v>373100</v>
      </c>
      <c r="D42" s="30"/>
      <c r="E42" s="27"/>
    </row>
    <row r="43" spans="1:5">
      <c r="A43" s="27">
        <v>39</v>
      </c>
      <c r="B43" s="29" t="s">
        <v>0</v>
      </c>
      <c r="C43" s="30">
        <v>579000</v>
      </c>
      <c r="D43" s="30"/>
      <c r="E43" s="27"/>
    </row>
    <row r="44" spans="1:5">
      <c r="A44" s="27"/>
      <c r="B44" s="38"/>
      <c r="C44" s="30"/>
      <c r="D44" s="30"/>
      <c r="E44" s="35"/>
    </row>
    <row r="45" spans="1:5">
      <c r="A45" s="27"/>
      <c r="B45" s="39" t="s">
        <v>55</v>
      </c>
      <c r="C45" s="40">
        <f>SUM(C29:C44)</f>
        <v>9572600</v>
      </c>
      <c r="D45" s="40"/>
      <c r="E45" s="27"/>
    </row>
    <row r="46" spans="1:5" ht="14.25">
      <c r="A46" s="27"/>
      <c r="B46" s="39" t="s">
        <v>56</v>
      </c>
      <c r="C46" s="40">
        <f>C28+C45</f>
        <v>26200000</v>
      </c>
      <c r="D46" s="40"/>
      <c r="E46" s="27"/>
    </row>
  </sheetData>
  <mergeCells count="2">
    <mergeCell ref="A1:E1"/>
    <mergeCell ref="A2:B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workbookViewId="0">
      <selection activeCell="E40" sqref="E40"/>
    </sheetView>
  </sheetViews>
  <sheetFormatPr defaultRowHeight="15"/>
  <cols>
    <col min="1" max="1" width="4.125" style="43" customWidth="1"/>
    <col min="2" max="2" width="33" style="43" customWidth="1"/>
    <col min="3" max="3" width="17.5" style="43" customWidth="1"/>
    <col min="4" max="4" width="18" style="43" customWidth="1"/>
    <col min="5" max="5" width="25.375" style="43" customWidth="1"/>
    <col min="6" max="6" width="22.75" style="43" customWidth="1"/>
    <col min="7" max="7" width="15.125" style="43" customWidth="1"/>
    <col min="8" max="8" width="16.75" style="43" customWidth="1"/>
    <col min="9" max="16384" width="9" style="43"/>
  </cols>
  <sheetData>
    <row r="1" spans="1:7" ht="20.25">
      <c r="A1" s="42" t="s">
        <v>93</v>
      </c>
    </row>
    <row r="2" spans="1:7" ht="32.25" customHeight="1">
      <c r="A2" s="51" t="s">
        <v>158</v>
      </c>
      <c r="B2" s="51"/>
      <c r="C2" s="51"/>
      <c r="D2" s="51"/>
      <c r="E2" s="51"/>
      <c r="F2" s="51"/>
    </row>
    <row r="3" spans="1:7" ht="27">
      <c r="A3" s="1" t="s">
        <v>1</v>
      </c>
      <c r="B3" s="2" t="s">
        <v>2</v>
      </c>
      <c r="C3" s="58" t="s">
        <v>94</v>
      </c>
      <c r="D3" s="58" t="s">
        <v>95</v>
      </c>
      <c r="E3" s="15" t="s">
        <v>146</v>
      </c>
      <c r="F3" s="15" t="s">
        <v>96</v>
      </c>
    </row>
    <row r="4" spans="1:7" ht="15.75" customHeight="1">
      <c r="A4" s="3"/>
      <c r="B4" s="3" t="s">
        <v>97</v>
      </c>
      <c r="C4" s="4">
        <v>1498800</v>
      </c>
      <c r="D4" s="5">
        <v>1498800</v>
      </c>
      <c r="E4" s="3" t="s">
        <v>98</v>
      </c>
      <c r="F4" s="3" t="s">
        <v>99</v>
      </c>
      <c r="G4" s="43">
        <f>-C4</f>
        <v>-1498800</v>
      </c>
    </row>
    <row r="5" spans="1:7" ht="15.75" customHeight="1">
      <c r="A5" s="3"/>
      <c r="B5" s="3" t="s">
        <v>100</v>
      </c>
      <c r="C5" s="4">
        <v>1440100</v>
      </c>
      <c r="D5" s="5">
        <v>1427500</v>
      </c>
      <c r="E5" s="3" t="s">
        <v>98</v>
      </c>
      <c r="F5" s="3" t="s">
        <v>99</v>
      </c>
      <c r="G5" s="43">
        <f t="shared" ref="G5:G42" si="0">-C5</f>
        <v>-1440100</v>
      </c>
    </row>
    <row r="6" spans="1:7" ht="15.75" customHeight="1">
      <c r="A6" s="3"/>
      <c r="B6" s="3" t="s">
        <v>101</v>
      </c>
      <c r="C6" s="4">
        <v>538700</v>
      </c>
      <c r="D6" s="5">
        <v>538700</v>
      </c>
      <c r="E6" s="3" t="s">
        <v>98</v>
      </c>
      <c r="F6" s="3" t="s">
        <v>99</v>
      </c>
      <c r="G6" s="43">
        <f t="shared" si="0"/>
        <v>-538700</v>
      </c>
    </row>
    <row r="7" spans="1:7" ht="15.75" customHeight="1">
      <c r="A7" s="3"/>
      <c r="B7" s="3" t="s">
        <v>102</v>
      </c>
      <c r="C7" s="4">
        <v>1572100</v>
      </c>
      <c r="D7" s="5">
        <v>1572100</v>
      </c>
      <c r="E7" s="3" t="s">
        <v>98</v>
      </c>
      <c r="F7" s="3" t="s">
        <v>99</v>
      </c>
      <c r="G7" s="43">
        <f t="shared" si="0"/>
        <v>-1572100</v>
      </c>
    </row>
    <row r="8" spans="1:7" ht="15.75" customHeight="1">
      <c r="A8" s="3"/>
      <c r="B8" s="3" t="s">
        <v>103</v>
      </c>
      <c r="C8" s="4">
        <v>929500</v>
      </c>
      <c r="D8" s="5">
        <v>929500</v>
      </c>
      <c r="E8" s="3" t="s">
        <v>98</v>
      </c>
      <c r="F8" s="3" t="s">
        <v>99</v>
      </c>
      <c r="G8" s="43">
        <f t="shared" si="0"/>
        <v>-929500</v>
      </c>
    </row>
    <row r="9" spans="1:7" ht="15.75" customHeight="1">
      <c r="A9" s="3"/>
      <c r="B9" s="3" t="s">
        <v>104</v>
      </c>
      <c r="C9" s="4">
        <v>512600</v>
      </c>
      <c r="D9" s="5">
        <v>512600</v>
      </c>
      <c r="E9" s="3" t="s">
        <v>98</v>
      </c>
      <c r="F9" s="3" t="s">
        <v>99</v>
      </c>
      <c r="G9" s="43">
        <f t="shared" si="0"/>
        <v>-512600</v>
      </c>
    </row>
    <row r="10" spans="1:7" ht="15.75" customHeight="1">
      <c r="A10" s="3"/>
      <c r="B10" s="3" t="s">
        <v>105</v>
      </c>
      <c r="C10" s="4">
        <v>599900</v>
      </c>
      <c r="D10" s="5">
        <v>599900</v>
      </c>
      <c r="E10" s="3" t="s">
        <v>98</v>
      </c>
      <c r="F10" s="3" t="s">
        <v>99</v>
      </c>
      <c r="G10" s="43">
        <f t="shared" si="0"/>
        <v>-599900</v>
      </c>
    </row>
    <row r="11" spans="1:7" ht="15.75" customHeight="1">
      <c r="A11" s="3"/>
      <c r="B11" s="3" t="s">
        <v>106</v>
      </c>
      <c r="C11" s="4">
        <v>1004100</v>
      </c>
      <c r="D11" s="5">
        <v>1004100</v>
      </c>
      <c r="E11" s="3" t="s">
        <v>98</v>
      </c>
      <c r="F11" s="3" t="s">
        <v>99</v>
      </c>
      <c r="G11" s="43">
        <f t="shared" si="0"/>
        <v>-1004100</v>
      </c>
    </row>
    <row r="12" spans="1:7" ht="15.75" customHeight="1">
      <c r="A12" s="3"/>
      <c r="B12" s="41" t="s">
        <v>157</v>
      </c>
      <c r="C12" s="4">
        <v>157500</v>
      </c>
      <c r="D12" s="5">
        <v>157500</v>
      </c>
      <c r="E12" s="3" t="s">
        <v>98</v>
      </c>
      <c r="F12" s="3" t="s">
        <v>99</v>
      </c>
      <c r="G12" s="43">
        <f t="shared" si="0"/>
        <v>-157500</v>
      </c>
    </row>
    <row r="13" spans="1:7" ht="15.75" customHeight="1">
      <c r="A13" s="3"/>
      <c r="B13" s="3" t="s">
        <v>107</v>
      </c>
      <c r="C13" s="4">
        <v>407400</v>
      </c>
      <c r="D13" s="5">
        <v>407400</v>
      </c>
      <c r="E13" s="3" t="s">
        <v>98</v>
      </c>
      <c r="F13" s="3" t="s">
        <v>99</v>
      </c>
      <c r="G13" s="43">
        <f t="shared" si="0"/>
        <v>-407400</v>
      </c>
    </row>
    <row r="14" spans="1:7" ht="15.75" customHeight="1">
      <c r="A14" s="3"/>
      <c r="B14" s="3" t="s">
        <v>108</v>
      </c>
      <c r="C14" s="4">
        <v>105200</v>
      </c>
      <c r="D14" s="5">
        <v>127500</v>
      </c>
      <c r="E14" s="3" t="s">
        <v>98</v>
      </c>
      <c r="F14" s="3" t="s">
        <v>99</v>
      </c>
      <c r="G14" s="43">
        <f t="shared" si="0"/>
        <v>-105200</v>
      </c>
    </row>
    <row r="15" spans="1:7" ht="15.75" customHeight="1">
      <c r="A15" s="3"/>
      <c r="B15" s="3" t="s">
        <v>109</v>
      </c>
      <c r="C15" s="4">
        <v>318800</v>
      </c>
      <c r="D15" s="5">
        <v>318800</v>
      </c>
      <c r="E15" s="3" t="s">
        <v>98</v>
      </c>
      <c r="F15" s="3" t="s">
        <v>99</v>
      </c>
      <c r="G15" s="43">
        <f t="shared" si="0"/>
        <v>-318800</v>
      </c>
    </row>
    <row r="16" spans="1:7" ht="15.75" customHeight="1">
      <c r="A16" s="3"/>
      <c r="B16" s="3" t="s">
        <v>110</v>
      </c>
      <c r="C16" s="4">
        <v>191300</v>
      </c>
      <c r="D16" s="5">
        <v>191300</v>
      </c>
      <c r="E16" s="3" t="s">
        <v>98</v>
      </c>
      <c r="F16" s="3" t="s">
        <v>99</v>
      </c>
      <c r="G16" s="43">
        <f t="shared" si="0"/>
        <v>-191300</v>
      </c>
    </row>
    <row r="17" spans="1:7" ht="15.75" customHeight="1">
      <c r="A17" s="3"/>
      <c r="B17" s="3" t="s">
        <v>111</v>
      </c>
      <c r="C17" s="4">
        <v>192500</v>
      </c>
      <c r="D17" s="5">
        <v>192500</v>
      </c>
      <c r="E17" s="3" t="s">
        <v>98</v>
      </c>
      <c r="F17" s="3" t="s">
        <v>99</v>
      </c>
      <c r="G17" s="43">
        <f t="shared" si="0"/>
        <v>-192500</v>
      </c>
    </row>
    <row r="18" spans="1:7" ht="15.75" customHeight="1">
      <c r="A18" s="3"/>
      <c r="B18" s="3" t="s">
        <v>112</v>
      </c>
      <c r="C18" s="4">
        <v>497299.99999999994</v>
      </c>
      <c r="D18" s="5">
        <v>497300</v>
      </c>
      <c r="E18" s="3" t="s">
        <v>98</v>
      </c>
      <c r="F18" s="3" t="s">
        <v>99</v>
      </c>
      <c r="G18" s="43">
        <f t="shared" si="0"/>
        <v>-497299.99999999994</v>
      </c>
    </row>
    <row r="19" spans="1:7" ht="15.75" customHeight="1">
      <c r="A19" s="3"/>
      <c r="B19" s="3" t="s">
        <v>113</v>
      </c>
      <c r="C19" s="4">
        <v>172800</v>
      </c>
      <c r="D19" s="5">
        <v>172800</v>
      </c>
      <c r="E19" s="3" t="s">
        <v>98</v>
      </c>
      <c r="F19" s="3" t="s">
        <v>99</v>
      </c>
      <c r="G19" s="43">
        <f t="shared" si="0"/>
        <v>-172800</v>
      </c>
    </row>
    <row r="20" spans="1:7" ht="15.75" customHeight="1">
      <c r="A20" s="3"/>
      <c r="B20" s="3" t="s">
        <v>114</v>
      </c>
      <c r="C20" s="4">
        <v>446300</v>
      </c>
      <c r="D20" s="5">
        <v>446300</v>
      </c>
      <c r="E20" s="3" t="s">
        <v>98</v>
      </c>
      <c r="F20" s="3" t="s">
        <v>99</v>
      </c>
      <c r="G20" s="43">
        <f t="shared" si="0"/>
        <v>-446300</v>
      </c>
    </row>
    <row r="21" spans="1:7" ht="15.75" customHeight="1">
      <c r="A21" s="3"/>
      <c r="B21" s="41" t="s">
        <v>92</v>
      </c>
      <c r="C21" s="4">
        <v>442500</v>
      </c>
      <c r="D21" s="5">
        <v>200200</v>
      </c>
      <c r="E21" s="3" t="s">
        <v>98</v>
      </c>
      <c r="F21" s="3" t="s">
        <v>99</v>
      </c>
      <c r="G21" s="43">
        <f t="shared" si="0"/>
        <v>-442500</v>
      </c>
    </row>
    <row r="22" spans="1:7" ht="15.75" customHeight="1">
      <c r="A22" s="3"/>
      <c r="B22" s="3" t="s">
        <v>115</v>
      </c>
      <c r="C22" s="4">
        <v>306000</v>
      </c>
      <c r="D22" s="5">
        <v>306000</v>
      </c>
      <c r="E22" s="3" t="s">
        <v>98</v>
      </c>
      <c r="F22" s="3" t="s">
        <v>99</v>
      </c>
      <c r="G22" s="43">
        <f t="shared" si="0"/>
        <v>-306000</v>
      </c>
    </row>
    <row r="23" spans="1:7" ht="15.75" customHeight="1">
      <c r="A23" s="3"/>
      <c r="B23" s="3" t="s">
        <v>116</v>
      </c>
      <c r="C23" s="4">
        <v>1980000</v>
      </c>
      <c r="D23" s="5">
        <v>1980100</v>
      </c>
      <c r="E23" s="3" t="s">
        <v>98</v>
      </c>
      <c r="F23" s="3" t="s">
        <v>99</v>
      </c>
      <c r="G23" s="43">
        <f t="shared" si="0"/>
        <v>-1980000</v>
      </c>
    </row>
    <row r="24" spans="1:7" ht="15.75" customHeight="1">
      <c r="A24" s="3"/>
      <c r="B24" s="3" t="s">
        <v>117</v>
      </c>
      <c r="C24" s="4">
        <v>1206200</v>
      </c>
      <c r="D24" s="5">
        <v>1206200</v>
      </c>
      <c r="E24" s="3" t="s">
        <v>98</v>
      </c>
      <c r="F24" s="3" t="s">
        <v>99</v>
      </c>
      <c r="G24" s="43">
        <f t="shared" si="0"/>
        <v>-1206200</v>
      </c>
    </row>
    <row r="25" spans="1:7" ht="15.75" customHeight="1">
      <c r="A25" s="3"/>
      <c r="B25" s="3" t="s">
        <v>118</v>
      </c>
      <c r="C25" s="4">
        <v>1619900</v>
      </c>
      <c r="D25" s="5">
        <v>1619900</v>
      </c>
      <c r="E25" s="3" t="s">
        <v>98</v>
      </c>
      <c r="F25" s="3" t="s">
        <v>99</v>
      </c>
      <c r="G25" s="43">
        <f t="shared" si="0"/>
        <v>-1619900</v>
      </c>
    </row>
    <row r="26" spans="1:7" ht="15.75" customHeight="1">
      <c r="A26" s="3"/>
      <c r="B26" s="3" t="s">
        <v>119</v>
      </c>
      <c r="C26" s="4">
        <v>720400.00000000012</v>
      </c>
      <c r="D26" s="5">
        <v>720400</v>
      </c>
      <c r="E26" s="3" t="s">
        <v>98</v>
      </c>
      <c r="F26" s="3" t="s">
        <v>99</v>
      </c>
      <c r="G26" s="43">
        <f t="shared" si="0"/>
        <v>-720400.00000000012</v>
      </c>
    </row>
    <row r="27" spans="1:7" ht="15.75" customHeight="1">
      <c r="A27" s="6"/>
      <c r="B27" s="7" t="s">
        <v>120</v>
      </c>
      <c r="C27" s="6">
        <f>SUM(C3:C26)</f>
        <v>16859900</v>
      </c>
      <c r="D27" s="6">
        <f>SUM(D4:D26)</f>
        <v>16627400</v>
      </c>
      <c r="E27" s="6"/>
      <c r="F27" s="6"/>
      <c r="G27" s="43">
        <f t="shared" si="0"/>
        <v>-16859900</v>
      </c>
    </row>
    <row r="28" spans="1:7" ht="15.75" customHeight="1">
      <c r="A28" s="3"/>
      <c r="B28" s="8" t="s">
        <v>121</v>
      </c>
      <c r="C28" s="9">
        <v>545100</v>
      </c>
      <c r="D28" s="5">
        <v>545100</v>
      </c>
      <c r="E28" s="3" t="s">
        <v>91</v>
      </c>
      <c r="F28" s="3" t="s">
        <v>4</v>
      </c>
      <c r="G28" s="43">
        <f t="shared" si="0"/>
        <v>-545100</v>
      </c>
    </row>
    <row r="29" spans="1:7" ht="15.75" customHeight="1">
      <c r="A29" s="3"/>
      <c r="B29" s="8" t="s">
        <v>122</v>
      </c>
      <c r="C29" s="9">
        <v>1543100</v>
      </c>
      <c r="D29" s="5">
        <v>1543100</v>
      </c>
      <c r="E29" s="3" t="s">
        <v>91</v>
      </c>
      <c r="F29" s="3" t="s">
        <v>4</v>
      </c>
      <c r="G29" s="43">
        <f t="shared" si="0"/>
        <v>-1543100</v>
      </c>
    </row>
    <row r="30" spans="1:7" ht="15.75" customHeight="1">
      <c r="A30" s="3"/>
      <c r="B30" s="8" t="s">
        <v>123</v>
      </c>
      <c r="C30" s="9">
        <v>242300</v>
      </c>
      <c r="D30" s="5">
        <v>242300</v>
      </c>
      <c r="E30" s="3" t="s">
        <v>91</v>
      </c>
      <c r="F30" s="3" t="s">
        <v>4</v>
      </c>
      <c r="G30" s="43">
        <f t="shared" si="0"/>
        <v>-242300</v>
      </c>
    </row>
    <row r="31" spans="1:7" ht="15.75" customHeight="1">
      <c r="A31" s="3"/>
      <c r="B31" s="46" t="s">
        <v>156</v>
      </c>
      <c r="C31" s="9">
        <v>242300</v>
      </c>
      <c r="D31" s="5">
        <v>242300</v>
      </c>
      <c r="E31" s="3" t="s">
        <v>98</v>
      </c>
      <c r="F31" s="3" t="s">
        <v>4</v>
      </c>
      <c r="G31" s="43">
        <f t="shared" si="0"/>
        <v>-242300</v>
      </c>
    </row>
    <row r="32" spans="1:7" ht="15.75" customHeight="1">
      <c r="A32" s="3"/>
      <c r="B32" s="10" t="s">
        <v>124</v>
      </c>
      <c r="C32" s="9">
        <v>2202100</v>
      </c>
      <c r="D32" s="5">
        <v>2202100</v>
      </c>
      <c r="E32" s="3" t="s">
        <v>91</v>
      </c>
      <c r="F32" s="3" t="s">
        <v>4</v>
      </c>
      <c r="G32" s="43">
        <f t="shared" si="0"/>
        <v>-2202100</v>
      </c>
    </row>
    <row r="33" spans="1:7" ht="15.75" customHeight="1">
      <c r="A33" s="3"/>
      <c r="B33" s="10" t="s">
        <v>125</v>
      </c>
      <c r="C33" s="9">
        <v>242300</v>
      </c>
      <c r="D33" s="5">
        <v>242300</v>
      </c>
      <c r="E33" s="3" t="s">
        <v>91</v>
      </c>
      <c r="F33" s="3" t="s">
        <v>4</v>
      </c>
      <c r="G33" s="43">
        <f t="shared" si="0"/>
        <v>-242300</v>
      </c>
    </row>
    <row r="34" spans="1:7" ht="15.75" customHeight="1">
      <c r="A34" s="3"/>
      <c r="B34" s="10" t="s">
        <v>126</v>
      </c>
      <c r="C34" s="9">
        <v>242300</v>
      </c>
      <c r="D34" s="5">
        <v>242300</v>
      </c>
      <c r="E34" s="3" t="s">
        <v>91</v>
      </c>
      <c r="F34" s="3" t="s">
        <v>4</v>
      </c>
      <c r="G34" s="43">
        <f t="shared" si="0"/>
        <v>-242300</v>
      </c>
    </row>
    <row r="35" spans="1:7" ht="15.75" customHeight="1">
      <c r="A35" s="3"/>
      <c r="B35" s="10" t="s">
        <v>127</v>
      </c>
      <c r="C35" s="9">
        <v>242300</v>
      </c>
      <c r="D35" s="5">
        <v>242300</v>
      </c>
      <c r="E35" s="3" t="s">
        <v>91</v>
      </c>
      <c r="F35" s="3" t="s">
        <v>4</v>
      </c>
      <c r="G35" s="43">
        <f t="shared" si="0"/>
        <v>-242300</v>
      </c>
    </row>
    <row r="36" spans="1:7" ht="15.75" customHeight="1">
      <c r="A36" s="3"/>
      <c r="B36" s="10" t="s">
        <v>128</v>
      </c>
      <c r="C36" s="9">
        <v>242300</v>
      </c>
      <c r="D36" s="5">
        <v>242300</v>
      </c>
      <c r="E36" s="3" t="s">
        <v>91</v>
      </c>
      <c r="F36" s="3" t="s">
        <v>4</v>
      </c>
      <c r="G36" s="43">
        <f t="shared" si="0"/>
        <v>-242300</v>
      </c>
    </row>
    <row r="37" spans="1:7" ht="15.75" customHeight="1">
      <c r="A37" s="3"/>
      <c r="B37" s="10" t="s">
        <v>129</v>
      </c>
      <c r="C37" s="9">
        <v>242300</v>
      </c>
      <c r="D37" s="5">
        <v>242300</v>
      </c>
      <c r="E37" s="3" t="s">
        <v>91</v>
      </c>
      <c r="F37" s="3" t="s">
        <v>4</v>
      </c>
      <c r="G37" s="43">
        <f t="shared" si="0"/>
        <v>-242300</v>
      </c>
    </row>
    <row r="38" spans="1:7" ht="15.75" customHeight="1">
      <c r="A38" s="3"/>
      <c r="B38" s="10" t="s">
        <v>130</v>
      </c>
      <c r="C38" s="9">
        <v>1409900</v>
      </c>
      <c r="D38" s="5">
        <v>1409900</v>
      </c>
      <c r="E38" s="3" t="s">
        <v>91</v>
      </c>
      <c r="F38" s="3" t="s">
        <v>4</v>
      </c>
      <c r="G38" s="43">
        <f t="shared" si="0"/>
        <v>-1409900</v>
      </c>
    </row>
    <row r="39" spans="1:7" ht="15.75" customHeight="1">
      <c r="A39" s="3"/>
      <c r="B39" s="10" t="s">
        <v>131</v>
      </c>
      <c r="C39" s="9">
        <v>981900</v>
      </c>
      <c r="D39" s="5">
        <v>981900</v>
      </c>
      <c r="E39" s="3" t="s">
        <v>91</v>
      </c>
      <c r="F39" s="3" t="s">
        <v>4</v>
      </c>
      <c r="G39" s="43">
        <f t="shared" si="0"/>
        <v>-981900</v>
      </c>
    </row>
    <row r="40" spans="1:7" ht="15.75" customHeight="1">
      <c r="A40" s="3"/>
      <c r="B40" s="11" t="s">
        <v>132</v>
      </c>
      <c r="C40" s="9">
        <v>0</v>
      </c>
      <c r="D40" s="5">
        <v>242300</v>
      </c>
      <c r="E40" s="3" t="s">
        <v>98</v>
      </c>
      <c r="F40" s="3" t="s">
        <v>4</v>
      </c>
      <c r="G40" s="43">
        <f t="shared" si="0"/>
        <v>0</v>
      </c>
    </row>
    <row r="41" spans="1:7" ht="15.75" customHeight="1">
      <c r="A41" s="3"/>
      <c r="B41" s="8" t="s">
        <v>133</v>
      </c>
      <c r="C41" s="9">
        <v>373100</v>
      </c>
      <c r="D41" s="5">
        <v>373100</v>
      </c>
      <c r="E41" s="3" t="s">
        <v>91</v>
      </c>
      <c r="F41" s="3" t="s">
        <v>4</v>
      </c>
      <c r="G41" s="43">
        <f t="shared" si="0"/>
        <v>-373100</v>
      </c>
    </row>
    <row r="42" spans="1:7" ht="15.75" customHeight="1">
      <c r="A42" s="3"/>
      <c r="B42" s="8" t="s">
        <v>3</v>
      </c>
      <c r="C42" s="9">
        <v>579000</v>
      </c>
      <c r="D42" s="5">
        <v>579000</v>
      </c>
      <c r="E42" s="3" t="s">
        <v>91</v>
      </c>
      <c r="F42" s="3" t="s">
        <v>4</v>
      </c>
      <c r="G42" s="43">
        <f t="shared" si="0"/>
        <v>-579000</v>
      </c>
    </row>
    <row r="43" spans="1:7" ht="25.5" customHeight="1">
      <c r="A43" s="6"/>
      <c r="B43" s="12" t="s">
        <v>134</v>
      </c>
      <c r="C43" s="6">
        <f>SUM(C28:C42)</f>
        <v>9330300</v>
      </c>
      <c r="D43" s="6">
        <f>SUM(D28:D42)</f>
        <v>9572600</v>
      </c>
      <c r="E43" s="6"/>
      <c r="F43" s="6"/>
    </row>
    <row r="44" spans="1:7" ht="33" customHeight="1">
      <c r="A44" s="50" t="s">
        <v>135</v>
      </c>
      <c r="B44" s="50"/>
      <c r="C44" s="50"/>
      <c r="D44" s="50"/>
      <c r="E44" s="50"/>
      <c r="F44" s="50"/>
    </row>
    <row r="45" spans="1:7">
      <c r="A45" s="15"/>
      <c r="B45" s="2" t="s">
        <v>2</v>
      </c>
      <c r="C45" s="15" t="s">
        <v>136</v>
      </c>
      <c r="D45" s="15" t="s">
        <v>137</v>
      </c>
      <c r="E45" s="15" t="s">
        <v>147</v>
      </c>
      <c r="F45" s="15" t="s">
        <v>138</v>
      </c>
    </row>
    <row r="46" spans="1:7">
      <c r="A46" s="15"/>
      <c r="B46" s="15" t="s">
        <v>139</v>
      </c>
      <c r="C46" s="13" t="s">
        <v>140</v>
      </c>
      <c r="D46" s="14">
        <v>700000</v>
      </c>
      <c r="E46" s="3" t="s">
        <v>141</v>
      </c>
      <c r="F46" s="15" t="s">
        <v>142</v>
      </c>
    </row>
    <row r="47" spans="1:7">
      <c r="A47" s="15"/>
      <c r="B47" s="15" t="s">
        <v>139</v>
      </c>
      <c r="C47" s="13" t="s">
        <v>140</v>
      </c>
      <c r="D47" s="14">
        <v>1630000</v>
      </c>
      <c r="E47" s="3" t="s">
        <v>91</v>
      </c>
      <c r="F47" s="15" t="s">
        <v>142</v>
      </c>
    </row>
    <row r="48" spans="1:7">
      <c r="A48" s="15"/>
      <c r="B48" s="15" t="s">
        <v>139</v>
      </c>
      <c r="C48" s="13" t="s">
        <v>143</v>
      </c>
      <c r="D48" s="14">
        <v>100000</v>
      </c>
      <c r="E48" s="3" t="s">
        <v>141</v>
      </c>
      <c r="F48" s="15" t="s">
        <v>142</v>
      </c>
    </row>
    <row r="49" spans="1:6">
      <c r="A49" s="15"/>
      <c r="B49" s="15" t="s">
        <v>139</v>
      </c>
      <c r="C49" s="13" t="s">
        <v>143</v>
      </c>
      <c r="D49" s="14">
        <v>90000</v>
      </c>
      <c r="E49" s="3" t="s">
        <v>91</v>
      </c>
      <c r="F49" s="15" t="s">
        <v>142</v>
      </c>
    </row>
    <row r="50" spans="1:6" ht="22.5" customHeight="1">
      <c r="A50" s="55" t="s">
        <v>144</v>
      </c>
      <c r="B50" s="56"/>
      <c r="C50" s="57"/>
      <c r="D50" s="55">
        <f>D27+D43+SUM(D46:D49)</f>
        <v>28720000</v>
      </c>
      <c r="E50" s="56"/>
      <c r="F50" s="57"/>
    </row>
    <row r="51" spans="1:6" ht="22.5" customHeight="1">
      <c r="A51" s="52" t="s">
        <v>145</v>
      </c>
      <c r="B51" s="53"/>
      <c r="C51" s="53"/>
      <c r="D51" s="53"/>
      <c r="E51" s="53"/>
      <c r="F51" s="54"/>
    </row>
  </sheetData>
  <mergeCells count="5">
    <mergeCell ref="A44:F44"/>
    <mergeCell ref="A2:F2"/>
    <mergeCell ref="A51:F51"/>
    <mergeCell ref="A50:C50"/>
    <mergeCell ref="D50:F50"/>
  </mergeCells>
  <phoneticPr fontId="1" type="noConversion"/>
  <pageMargins left="0.51181102362204722" right="0.31496062992125984" top="0.74803149606299213" bottom="0.74803149606299213" header="0.31496062992125984" footer="0.31496062992125984"/>
  <pageSetup paperSize="9" scale="8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B36" sqref="B36"/>
    </sheetView>
  </sheetViews>
  <sheetFormatPr defaultRowHeight="13.5"/>
  <cols>
    <col min="1" max="1" width="39.75" customWidth="1"/>
    <col min="3" max="3" width="35.375" customWidth="1"/>
  </cols>
  <sheetData>
    <row r="1" spans="1:3">
      <c r="A1" s="44" t="s">
        <v>57</v>
      </c>
      <c r="B1" s="45">
        <v>149.88</v>
      </c>
      <c r="C1" s="44" t="s">
        <v>148</v>
      </c>
    </row>
    <row r="2" spans="1:3">
      <c r="A2" s="44" t="s">
        <v>58</v>
      </c>
      <c r="B2" s="45">
        <v>144.01</v>
      </c>
      <c r="C2" s="44" t="s">
        <v>148</v>
      </c>
    </row>
    <row r="3" spans="1:3">
      <c r="A3" s="44" t="s">
        <v>59</v>
      </c>
      <c r="B3" s="45">
        <v>53.87</v>
      </c>
      <c r="C3" s="44" t="s">
        <v>148</v>
      </c>
    </row>
    <row r="4" spans="1:3">
      <c r="A4" s="44" t="s">
        <v>60</v>
      </c>
      <c r="B4" s="45">
        <v>157.21</v>
      </c>
      <c r="C4" s="44" t="s">
        <v>148</v>
      </c>
    </row>
    <row r="5" spans="1:3">
      <c r="A5" s="44" t="s">
        <v>61</v>
      </c>
      <c r="B5" s="45">
        <v>92.95</v>
      </c>
      <c r="C5" s="44" t="s">
        <v>148</v>
      </c>
    </row>
    <row r="6" spans="1:3">
      <c r="A6" s="44" t="s">
        <v>62</v>
      </c>
      <c r="B6" s="45">
        <v>51.26</v>
      </c>
      <c r="C6" s="44" t="s">
        <v>148</v>
      </c>
    </row>
    <row r="7" spans="1:3">
      <c r="A7" s="44" t="s">
        <v>63</v>
      </c>
      <c r="B7" s="45">
        <v>59.99</v>
      </c>
      <c r="C7" s="44" t="s">
        <v>148</v>
      </c>
    </row>
    <row r="8" spans="1:3">
      <c r="A8" s="44" t="s">
        <v>64</v>
      </c>
      <c r="B8" s="45">
        <v>100.41</v>
      </c>
      <c r="C8" s="44" t="s">
        <v>148</v>
      </c>
    </row>
    <row r="9" spans="1:3">
      <c r="A9" s="44" t="s">
        <v>65</v>
      </c>
      <c r="B9" s="45">
        <v>15.75</v>
      </c>
      <c r="C9" s="44" t="s">
        <v>148</v>
      </c>
    </row>
    <row r="10" spans="1:3">
      <c r="A10" s="44" t="s">
        <v>66</v>
      </c>
      <c r="B10" s="45">
        <v>40.74</v>
      </c>
      <c r="C10" s="44" t="s">
        <v>148</v>
      </c>
    </row>
    <row r="11" spans="1:3">
      <c r="A11" s="44" t="s">
        <v>67</v>
      </c>
      <c r="B11" s="45">
        <v>10.52</v>
      </c>
      <c r="C11" s="44" t="s">
        <v>148</v>
      </c>
    </row>
    <row r="12" spans="1:3">
      <c r="A12" s="44" t="s">
        <v>68</v>
      </c>
      <c r="B12" s="45">
        <v>31.88</v>
      </c>
      <c r="C12" s="44" t="s">
        <v>148</v>
      </c>
    </row>
    <row r="13" spans="1:3">
      <c r="A13" s="44" t="s">
        <v>69</v>
      </c>
      <c r="B13" s="45">
        <v>19.13</v>
      </c>
      <c r="C13" s="44" t="s">
        <v>149</v>
      </c>
    </row>
    <row r="14" spans="1:3">
      <c r="A14" s="44" t="s">
        <v>70</v>
      </c>
      <c r="B14" s="45">
        <v>19.25</v>
      </c>
      <c r="C14" s="44" t="s">
        <v>149</v>
      </c>
    </row>
    <row r="15" spans="1:3">
      <c r="A15" s="44" t="s">
        <v>71</v>
      </c>
      <c r="B15" s="45">
        <v>49.73</v>
      </c>
      <c r="C15" s="44" t="s">
        <v>148</v>
      </c>
    </row>
    <row r="16" spans="1:3">
      <c r="A16" s="44" t="s">
        <v>72</v>
      </c>
      <c r="B16" s="45">
        <v>17.28</v>
      </c>
      <c r="C16" s="44" t="s">
        <v>148</v>
      </c>
    </row>
    <row r="17" spans="1:3">
      <c r="A17" s="44" t="s">
        <v>73</v>
      </c>
      <c r="B17" s="45">
        <v>44.63</v>
      </c>
      <c r="C17" s="44" t="s">
        <v>148</v>
      </c>
    </row>
    <row r="18" spans="1:3">
      <c r="A18" s="44" t="s">
        <v>153</v>
      </c>
      <c r="B18" s="45">
        <v>44.25</v>
      </c>
      <c r="C18" s="44" t="s">
        <v>148</v>
      </c>
    </row>
    <row r="19" spans="1:3">
      <c r="A19" s="44" t="s">
        <v>74</v>
      </c>
      <c r="B19" s="45">
        <v>30.6</v>
      </c>
      <c r="C19" s="44" t="s">
        <v>148</v>
      </c>
    </row>
    <row r="20" spans="1:3">
      <c r="A20" s="44" t="s">
        <v>75</v>
      </c>
      <c r="B20" s="45">
        <v>198</v>
      </c>
      <c r="C20" s="44" t="s">
        <v>150</v>
      </c>
    </row>
    <row r="21" spans="1:3">
      <c r="A21" s="44" t="s">
        <v>79</v>
      </c>
      <c r="B21" s="45">
        <v>54.51</v>
      </c>
      <c r="C21" s="44" t="s">
        <v>148</v>
      </c>
    </row>
    <row r="22" spans="1:3">
      <c r="A22" s="44" t="s">
        <v>80</v>
      </c>
      <c r="B22" s="45">
        <v>154.31</v>
      </c>
      <c r="C22" s="44" t="s">
        <v>148</v>
      </c>
    </row>
    <row r="23" spans="1:3">
      <c r="A23" s="44" t="s">
        <v>81</v>
      </c>
      <c r="B23" s="45">
        <v>24.23</v>
      </c>
      <c r="C23" s="44" t="s">
        <v>148</v>
      </c>
    </row>
    <row r="24" spans="1:3">
      <c r="A24" s="44" t="s">
        <v>82</v>
      </c>
      <c r="B24" s="45">
        <v>24.23</v>
      </c>
      <c r="C24" s="44" t="s">
        <v>148</v>
      </c>
    </row>
    <row r="25" spans="1:3">
      <c r="A25" s="44" t="s">
        <v>83</v>
      </c>
      <c r="B25" s="45">
        <v>220.21</v>
      </c>
      <c r="C25" s="44" t="s">
        <v>148</v>
      </c>
    </row>
    <row r="26" spans="1:3">
      <c r="A26" s="44" t="s">
        <v>84</v>
      </c>
      <c r="B26" s="45">
        <v>24.23</v>
      </c>
      <c r="C26" s="44" t="s">
        <v>151</v>
      </c>
    </row>
    <row r="27" spans="1:3">
      <c r="A27" s="44" t="s">
        <v>85</v>
      </c>
      <c r="B27" s="45">
        <v>24.23</v>
      </c>
      <c r="C27" s="44" t="s">
        <v>148</v>
      </c>
    </row>
    <row r="28" spans="1:3">
      <c r="A28" s="44" t="s">
        <v>86</v>
      </c>
      <c r="B28" s="45">
        <v>24.23</v>
      </c>
      <c r="C28" s="44" t="s">
        <v>149</v>
      </c>
    </row>
    <row r="29" spans="1:3">
      <c r="A29" s="44" t="s">
        <v>87</v>
      </c>
      <c r="B29" s="45">
        <v>24.23</v>
      </c>
      <c r="C29" s="44" t="s">
        <v>148</v>
      </c>
    </row>
    <row r="30" spans="1:3">
      <c r="A30" s="44" t="s">
        <v>88</v>
      </c>
      <c r="B30" s="45">
        <v>24.23</v>
      </c>
      <c r="C30" s="44" t="s">
        <v>152</v>
      </c>
    </row>
    <row r="31" spans="1:3">
      <c r="A31" s="44" t="s">
        <v>89</v>
      </c>
      <c r="B31" s="45">
        <v>140.99</v>
      </c>
      <c r="C31" s="44" t="s">
        <v>148</v>
      </c>
    </row>
    <row r="32" spans="1:3">
      <c r="A32" s="44" t="s">
        <v>154</v>
      </c>
      <c r="B32" s="45">
        <v>57.9</v>
      </c>
      <c r="C32" s="44" t="s">
        <v>148</v>
      </c>
    </row>
    <row r="33" spans="1:3">
      <c r="A33" s="44" t="s">
        <v>90</v>
      </c>
      <c r="B33" s="45">
        <v>37.31</v>
      </c>
      <c r="C33" s="44" t="s">
        <v>149</v>
      </c>
    </row>
    <row r="34" spans="1:3">
      <c r="A34" s="44" t="s">
        <v>76</v>
      </c>
      <c r="B34" s="45">
        <v>120.62</v>
      </c>
      <c r="C34" s="44" t="s">
        <v>148</v>
      </c>
    </row>
    <row r="35" spans="1:3">
      <c r="A35" s="44" t="s">
        <v>77</v>
      </c>
      <c r="B35" s="45">
        <v>161.99</v>
      </c>
      <c r="C35" s="44" t="s">
        <v>148</v>
      </c>
    </row>
    <row r="36" spans="1:3">
      <c r="A36" s="44" t="s">
        <v>155</v>
      </c>
      <c r="B36" s="45">
        <v>98.19</v>
      </c>
      <c r="C36" s="44" t="s">
        <v>148</v>
      </c>
    </row>
    <row r="37" spans="1:3">
      <c r="A37" s="44" t="s">
        <v>78</v>
      </c>
      <c r="B37" s="45">
        <v>72.040000000000006</v>
      </c>
      <c r="C37" s="44" t="s">
        <v>148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Sheet1测算-吴主任</vt:lpstr>
      <vt:lpstr>指标表</vt:lpstr>
      <vt:lpstr>年初预算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黄发伟</dc:creator>
  <cp:lastModifiedBy>微软用户</cp:lastModifiedBy>
  <cp:lastPrinted>2022-01-14T02:31:44Z</cp:lastPrinted>
  <dcterms:created xsi:type="dcterms:W3CDTF">2021-01-11T12:52:56Z</dcterms:created>
  <dcterms:modified xsi:type="dcterms:W3CDTF">2022-02-10T07:27:12Z</dcterms:modified>
</cp:coreProperties>
</file>